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5600" windowHeight="9240" activeTab="3"/>
  </bookViews>
  <sheets>
    <sheet name="7-11 весна-лето" sheetId="9" r:id="rId1"/>
    <sheet name="11-18 весна-лето" sheetId="6" r:id="rId2"/>
    <sheet name="11-18 осень -зима" sheetId="8" r:id="rId3"/>
    <sheet name="7-11 осень -зима" sheetId="7" r:id="rId4"/>
    <sheet name="Лист2" sheetId="10" r:id="rId5"/>
  </sheets>
  <calcPr calcId="145621"/>
</workbook>
</file>

<file path=xl/calcChain.xml><?xml version="1.0" encoding="utf-8"?>
<calcChain xmlns="http://schemas.openxmlformats.org/spreadsheetml/2006/main">
  <c r="O327" i="9" l="1"/>
  <c r="N327" i="9"/>
  <c r="M327" i="9"/>
  <c r="L327" i="9"/>
  <c r="K327" i="9"/>
  <c r="J327" i="9"/>
  <c r="I327" i="9"/>
  <c r="H327" i="9"/>
  <c r="G327" i="9"/>
  <c r="G328" i="9" s="1"/>
  <c r="F327" i="9"/>
  <c r="E327" i="9"/>
  <c r="D327" i="9"/>
  <c r="O319" i="9"/>
  <c r="O328" i="9" s="1"/>
  <c r="N319" i="9"/>
  <c r="N328" i="9" s="1"/>
  <c r="M319" i="9"/>
  <c r="M328" i="9" s="1"/>
  <c r="L319" i="9"/>
  <c r="L328" i="9" s="1"/>
  <c r="K319" i="9"/>
  <c r="K328" i="9" s="1"/>
  <c r="J319" i="9"/>
  <c r="J328" i="9" s="1"/>
  <c r="I319" i="9"/>
  <c r="I328" i="9" s="1"/>
  <c r="H319" i="9"/>
  <c r="H328" i="9" s="1"/>
  <c r="G319" i="9"/>
  <c r="G320" i="9" s="1"/>
  <c r="F319" i="9"/>
  <c r="E319" i="9"/>
  <c r="D319" i="9"/>
  <c r="O308" i="9"/>
  <c r="N308" i="9"/>
  <c r="N309" i="9" s="1"/>
  <c r="M308" i="9"/>
  <c r="L308" i="9"/>
  <c r="L309" i="9" s="1"/>
  <c r="K308" i="9"/>
  <c r="J308" i="9"/>
  <c r="J309" i="9" s="1"/>
  <c r="I308" i="9"/>
  <c r="H308" i="9"/>
  <c r="H309" i="9" s="1"/>
  <c r="G308" i="9"/>
  <c r="F308" i="9"/>
  <c r="F309" i="9" s="1"/>
  <c r="E308" i="9"/>
  <c r="D308" i="9"/>
  <c r="D309" i="9" s="1"/>
  <c r="G299" i="9"/>
  <c r="O298" i="9"/>
  <c r="O309" i="9" s="1"/>
  <c r="N298" i="9"/>
  <c r="M298" i="9"/>
  <c r="M309" i="9" s="1"/>
  <c r="L298" i="9"/>
  <c r="K298" i="9"/>
  <c r="K309" i="9" s="1"/>
  <c r="J298" i="9"/>
  <c r="I298" i="9"/>
  <c r="I309" i="9" s="1"/>
  <c r="H298" i="9"/>
  <c r="G298" i="9"/>
  <c r="G309" i="9" s="1"/>
  <c r="F298" i="9"/>
  <c r="E298" i="9"/>
  <c r="E309" i="9" s="1"/>
  <c r="D298" i="9"/>
  <c r="G291" i="9"/>
  <c r="O282" i="9"/>
  <c r="N282" i="9"/>
  <c r="N283" i="9" s="1"/>
  <c r="M282" i="9"/>
  <c r="L282" i="9"/>
  <c r="L283" i="9" s="1"/>
  <c r="K282" i="9"/>
  <c r="J282" i="9"/>
  <c r="J283" i="9" s="1"/>
  <c r="I282" i="9"/>
  <c r="H282" i="9"/>
  <c r="H283" i="9" s="1"/>
  <c r="G282" i="9"/>
  <c r="F282" i="9"/>
  <c r="F283" i="9" s="1"/>
  <c r="E282" i="9"/>
  <c r="D282" i="9"/>
  <c r="D283" i="9" s="1"/>
  <c r="G273" i="9"/>
  <c r="O272" i="9"/>
  <c r="O283" i="9" s="1"/>
  <c r="N272" i="9"/>
  <c r="M272" i="9"/>
  <c r="M283" i="9" s="1"/>
  <c r="L272" i="9"/>
  <c r="K272" i="9"/>
  <c r="K283" i="9" s="1"/>
  <c r="J272" i="9"/>
  <c r="I272" i="9"/>
  <c r="I283" i="9" s="1"/>
  <c r="H272" i="9"/>
  <c r="G272" i="9"/>
  <c r="G283" i="9" s="1"/>
  <c r="F272" i="9"/>
  <c r="E272" i="9"/>
  <c r="E283" i="9" s="1"/>
  <c r="D272" i="9"/>
  <c r="G265" i="9"/>
  <c r="O256" i="9"/>
  <c r="N256" i="9"/>
  <c r="N257" i="9" s="1"/>
  <c r="M256" i="9"/>
  <c r="L256" i="9"/>
  <c r="L257" i="9" s="1"/>
  <c r="K256" i="9"/>
  <c r="J256" i="9"/>
  <c r="J257" i="9" s="1"/>
  <c r="I256" i="9"/>
  <c r="H256" i="9"/>
  <c r="H257" i="9" s="1"/>
  <c r="G256" i="9"/>
  <c r="F256" i="9"/>
  <c r="F257" i="9" s="1"/>
  <c r="E256" i="9"/>
  <c r="D256" i="9"/>
  <c r="D257" i="9" s="1"/>
  <c r="G248" i="9"/>
  <c r="O247" i="9"/>
  <c r="O257" i="9" s="1"/>
  <c r="N247" i="9"/>
  <c r="M247" i="9"/>
  <c r="M257" i="9" s="1"/>
  <c r="L247" i="9"/>
  <c r="K247" i="9"/>
  <c r="K257" i="9" s="1"/>
  <c r="J247" i="9"/>
  <c r="I247" i="9"/>
  <c r="I257" i="9" s="1"/>
  <c r="H247" i="9"/>
  <c r="G247" i="9"/>
  <c r="G257" i="9" s="1"/>
  <c r="F247" i="9"/>
  <c r="E247" i="9"/>
  <c r="E257" i="9" s="1"/>
  <c r="D247" i="9"/>
  <c r="G240" i="9"/>
  <c r="O231" i="9"/>
  <c r="N231" i="9"/>
  <c r="N232" i="9" s="1"/>
  <c r="M231" i="9"/>
  <c r="L231" i="9"/>
  <c r="L232" i="9" s="1"/>
  <c r="K231" i="9"/>
  <c r="J231" i="9"/>
  <c r="J232" i="9" s="1"/>
  <c r="I231" i="9"/>
  <c r="H231" i="9"/>
  <c r="H232" i="9" s="1"/>
  <c r="G231" i="9"/>
  <c r="F231" i="9"/>
  <c r="F232" i="9" s="1"/>
  <c r="E231" i="9"/>
  <c r="D231" i="9"/>
  <c r="D232" i="9" s="1"/>
  <c r="G222" i="9"/>
  <c r="O221" i="9"/>
  <c r="O232" i="9" s="1"/>
  <c r="N221" i="9"/>
  <c r="M221" i="9"/>
  <c r="M232" i="9" s="1"/>
  <c r="L221" i="9"/>
  <c r="K221" i="9"/>
  <c r="K232" i="9" s="1"/>
  <c r="J221" i="9"/>
  <c r="I221" i="9"/>
  <c r="I232" i="9" s="1"/>
  <c r="H221" i="9"/>
  <c r="G221" i="9"/>
  <c r="G232" i="9" s="1"/>
  <c r="F221" i="9"/>
  <c r="E221" i="9"/>
  <c r="E232" i="9" s="1"/>
  <c r="D221" i="9"/>
  <c r="G214" i="9"/>
  <c r="O205" i="9"/>
  <c r="N205" i="9"/>
  <c r="N206" i="9" s="1"/>
  <c r="M205" i="9"/>
  <c r="L205" i="9"/>
  <c r="L206" i="9" s="1"/>
  <c r="K205" i="9"/>
  <c r="J205" i="9"/>
  <c r="J206" i="9" s="1"/>
  <c r="I205" i="9"/>
  <c r="H205" i="9"/>
  <c r="H206" i="9" s="1"/>
  <c r="G205" i="9"/>
  <c r="F205" i="9"/>
  <c r="F206" i="9" s="1"/>
  <c r="E205" i="9"/>
  <c r="D205" i="9"/>
  <c r="D206" i="9" s="1"/>
  <c r="G197" i="9"/>
  <c r="O196" i="9"/>
  <c r="O206" i="9" s="1"/>
  <c r="N196" i="9"/>
  <c r="M196" i="9"/>
  <c r="M206" i="9" s="1"/>
  <c r="L196" i="9"/>
  <c r="K196" i="9"/>
  <c r="K206" i="9" s="1"/>
  <c r="J196" i="9"/>
  <c r="I196" i="9"/>
  <c r="I206" i="9" s="1"/>
  <c r="H196" i="9"/>
  <c r="G196" i="9"/>
  <c r="G206" i="9" s="1"/>
  <c r="F196" i="9"/>
  <c r="E196" i="9"/>
  <c r="E206" i="9" s="1"/>
  <c r="D196" i="9"/>
  <c r="G190" i="9"/>
  <c r="O180" i="9"/>
  <c r="N180" i="9"/>
  <c r="N181" i="9" s="1"/>
  <c r="M180" i="9"/>
  <c r="L180" i="9"/>
  <c r="L181" i="9" s="1"/>
  <c r="K180" i="9"/>
  <c r="J180" i="9"/>
  <c r="J181" i="9" s="1"/>
  <c r="I180" i="9"/>
  <c r="H180" i="9"/>
  <c r="H181" i="9" s="1"/>
  <c r="G180" i="9"/>
  <c r="F180" i="9"/>
  <c r="F181" i="9" s="1"/>
  <c r="E180" i="9"/>
  <c r="D180" i="9"/>
  <c r="D181" i="9" s="1"/>
  <c r="G172" i="9"/>
  <c r="O171" i="9"/>
  <c r="O181" i="9" s="1"/>
  <c r="N171" i="9"/>
  <c r="M171" i="9"/>
  <c r="M181" i="9" s="1"/>
  <c r="L171" i="9"/>
  <c r="K171" i="9"/>
  <c r="K181" i="9" s="1"/>
  <c r="J171" i="9"/>
  <c r="I171" i="9"/>
  <c r="I181" i="9" s="1"/>
  <c r="H171" i="9"/>
  <c r="G171" i="9"/>
  <c r="G181" i="9" s="1"/>
  <c r="F171" i="9"/>
  <c r="E171" i="9"/>
  <c r="E181" i="9" s="1"/>
  <c r="D171" i="9"/>
  <c r="G163" i="9"/>
  <c r="O154" i="9"/>
  <c r="N154" i="9"/>
  <c r="N155" i="9" s="1"/>
  <c r="M154" i="9"/>
  <c r="L154" i="9"/>
  <c r="L155" i="9" s="1"/>
  <c r="K154" i="9"/>
  <c r="J154" i="9"/>
  <c r="J155" i="9" s="1"/>
  <c r="I154" i="9"/>
  <c r="H154" i="9"/>
  <c r="H155" i="9" s="1"/>
  <c r="G154" i="9"/>
  <c r="F154" i="9"/>
  <c r="F155" i="9" s="1"/>
  <c r="E154" i="9"/>
  <c r="D154" i="9"/>
  <c r="D155" i="9" s="1"/>
  <c r="G145" i="9"/>
  <c r="O144" i="9"/>
  <c r="O155" i="9" s="1"/>
  <c r="N144" i="9"/>
  <c r="M144" i="9"/>
  <c r="M155" i="9" s="1"/>
  <c r="L144" i="9"/>
  <c r="K144" i="9"/>
  <c r="K155" i="9" s="1"/>
  <c r="J144" i="9"/>
  <c r="I144" i="9"/>
  <c r="I155" i="9" s="1"/>
  <c r="H144" i="9"/>
  <c r="G144" i="9"/>
  <c r="G155" i="9" s="1"/>
  <c r="F144" i="9"/>
  <c r="E144" i="9"/>
  <c r="E155" i="9" s="1"/>
  <c r="D144" i="9"/>
  <c r="G138" i="9"/>
  <c r="O125" i="9"/>
  <c r="N125" i="9"/>
  <c r="N126" i="9" s="1"/>
  <c r="M125" i="9"/>
  <c r="L125" i="9"/>
  <c r="L126" i="9" s="1"/>
  <c r="K125" i="9"/>
  <c r="J125" i="9"/>
  <c r="J126" i="9" s="1"/>
  <c r="I125" i="9"/>
  <c r="H125" i="9"/>
  <c r="H126" i="9" s="1"/>
  <c r="G125" i="9"/>
  <c r="F125" i="9"/>
  <c r="F126" i="9" s="1"/>
  <c r="E125" i="9"/>
  <c r="D125" i="9"/>
  <c r="D126" i="9" s="1"/>
  <c r="G117" i="9"/>
  <c r="O116" i="9"/>
  <c r="O126" i="9" s="1"/>
  <c r="N116" i="9"/>
  <c r="M116" i="9"/>
  <c r="M126" i="9" s="1"/>
  <c r="L116" i="9"/>
  <c r="K116" i="9"/>
  <c r="K126" i="9" s="1"/>
  <c r="J116" i="9"/>
  <c r="I116" i="9"/>
  <c r="I126" i="9" s="1"/>
  <c r="H116" i="9"/>
  <c r="G116" i="9"/>
  <c r="G126" i="9" s="1"/>
  <c r="F116" i="9"/>
  <c r="E116" i="9"/>
  <c r="E126" i="9" s="1"/>
  <c r="D116" i="9"/>
  <c r="G110" i="9"/>
  <c r="O101" i="9"/>
  <c r="N101" i="9"/>
  <c r="N102" i="9" s="1"/>
  <c r="M101" i="9"/>
  <c r="L101" i="9"/>
  <c r="L102" i="9" s="1"/>
  <c r="K101" i="9"/>
  <c r="J101" i="9"/>
  <c r="J102" i="9" s="1"/>
  <c r="I101" i="9"/>
  <c r="H101" i="9"/>
  <c r="H102" i="9" s="1"/>
  <c r="G101" i="9"/>
  <c r="F101" i="9"/>
  <c r="F102" i="9" s="1"/>
  <c r="E101" i="9"/>
  <c r="D101" i="9"/>
  <c r="D102" i="9" s="1"/>
  <c r="G93" i="9"/>
  <c r="O92" i="9"/>
  <c r="O102" i="9" s="1"/>
  <c r="N92" i="9"/>
  <c r="M92" i="9"/>
  <c r="M102" i="9" s="1"/>
  <c r="L92" i="9"/>
  <c r="K92" i="9"/>
  <c r="K102" i="9" s="1"/>
  <c r="J92" i="9"/>
  <c r="I92" i="9"/>
  <c r="I102" i="9" s="1"/>
  <c r="H92" i="9"/>
  <c r="G92" i="9"/>
  <c r="G102" i="9" s="1"/>
  <c r="F92" i="9"/>
  <c r="E92" i="9"/>
  <c r="E102" i="9" s="1"/>
  <c r="D92" i="9"/>
  <c r="G85" i="9"/>
  <c r="O76" i="9"/>
  <c r="N76" i="9"/>
  <c r="N77" i="9" s="1"/>
  <c r="M76" i="9"/>
  <c r="L76" i="9"/>
  <c r="L77" i="9" s="1"/>
  <c r="K76" i="9"/>
  <c r="J76" i="9"/>
  <c r="J77" i="9" s="1"/>
  <c r="I76" i="9"/>
  <c r="H76" i="9"/>
  <c r="H77" i="9" s="1"/>
  <c r="G76" i="9"/>
  <c r="F76" i="9"/>
  <c r="F77" i="9" s="1"/>
  <c r="E76" i="9"/>
  <c r="D76" i="9"/>
  <c r="D77" i="9" s="1"/>
  <c r="G67" i="9"/>
  <c r="O66" i="9"/>
  <c r="O77" i="9" s="1"/>
  <c r="N66" i="9"/>
  <c r="M66" i="9"/>
  <c r="M77" i="9" s="1"/>
  <c r="L66" i="9"/>
  <c r="K66" i="9"/>
  <c r="K77" i="9" s="1"/>
  <c r="J66" i="9"/>
  <c r="I66" i="9"/>
  <c r="I77" i="9" s="1"/>
  <c r="H66" i="9"/>
  <c r="G66" i="9"/>
  <c r="G77" i="9" s="1"/>
  <c r="F66" i="9"/>
  <c r="E66" i="9"/>
  <c r="E77" i="9" s="1"/>
  <c r="D66" i="9"/>
  <c r="G59" i="9"/>
  <c r="O50" i="9"/>
  <c r="N50" i="9"/>
  <c r="N51" i="9" s="1"/>
  <c r="M50" i="9"/>
  <c r="L50" i="9"/>
  <c r="L51" i="9" s="1"/>
  <c r="K50" i="9"/>
  <c r="J50" i="9"/>
  <c r="J51" i="9" s="1"/>
  <c r="I50" i="9"/>
  <c r="H50" i="9"/>
  <c r="H51" i="9" s="1"/>
  <c r="G50" i="9"/>
  <c r="F50" i="9"/>
  <c r="F51" i="9" s="1"/>
  <c r="E50" i="9"/>
  <c r="D50" i="9"/>
  <c r="D51" i="9" s="1"/>
  <c r="G42" i="9"/>
  <c r="O41" i="9"/>
  <c r="O51" i="9" s="1"/>
  <c r="N41" i="9"/>
  <c r="M41" i="9"/>
  <c r="M51" i="9" s="1"/>
  <c r="L41" i="9"/>
  <c r="K41" i="9"/>
  <c r="K51" i="9" s="1"/>
  <c r="J41" i="9"/>
  <c r="I41" i="9"/>
  <c r="I51" i="9" s="1"/>
  <c r="H41" i="9"/>
  <c r="G41" i="9"/>
  <c r="G51" i="9" s="1"/>
  <c r="F41" i="9"/>
  <c r="E41" i="9"/>
  <c r="E51" i="9" s="1"/>
  <c r="D41" i="9"/>
  <c r="G34" i="9"/>
  <c r="O25" i="9"/>
  <c r="N25" i="9"/>
  <c r="N26" i="9" s="1"/>
  <c r="M25" i="9"/>
  <c r="L25" i="9"/>
  <c r="L26" i="9" s="1"/>
  <c r="K25" i="9"/>
  <c r="J25" i="9"/>
  <c r="J26" i="9" s="1"/>
  <c r="I25" i="9"/>
  <c r="H25" i="9"/>
  <c r="H26" i="9" s="1"/>
  <c r="G25" i="9"/>
  <c r="F25" i="9"/>
  <c r="F26" i="9" s="1"/>
  <c r="E25" i="9"/>
  <c r="D25" i="9"/>
  <c r="D26" i="9" s="1"/>
  <c r="G16" i="9"/>
  <c r="O15" i="9"/>
  <c r="O26" i="9" s="1"/>
  <c r="N15" i="9"/>
  <c r="M15" i="9"/>
  <c r="M26" i="9" s="1"/>
  <c r="L15" i="9"/>
  <c r="K15" i="9"/>
  <c r="K26" i="9" s="1"/>
  <c r="J15" i="9"/>
  <c r="I15" i="9"/>
  <c r="I26" i="9" s="1"/>
  <c r="H15" i="9"/>
  <c r="G15" i="9"/>
  <c r="G26" i="9" s="1"/>
  <c r="F15" i="9"/>
  <c r="E15" i="9"/>
  <c r="E26" i="9" s="1"/>
  <c r="D15" i="9"/>
  <c r="G8" i="9"/>
  <c r="O199" i="6" l="1"/>
  <c r="N199" i="6"/>
  <c r="M199" i="6"/>
  <c r="L199" i="6"/>
  <c r="K199" i="6"/>
  <c r="J199" i="6"/>
  <c r="I199" i="6"/>
  <c r="H199" i="6"/>
  <c r="G199" i="6"/>
  <c r="F199" i="6"/>
  <c r="E199" i="6"/>
  <c r="D199" i="6"/>
  <c r="G191" i="6"/>
  <c r="O190" i="6"/>
  <c r="O200" i="6" s="1"/>
  <c r="N190" i="6"/>
  <c r="N200" i="6" s="1"/>
  <c r="M190" i="6"/>
  <c r="M200" i="6" s="1"/>
  <c r="L190" i="6"/>
  <c r="L200" i="6" s="1"/>
  <c r="K190" i="6"/>
  <c r="K200" i="6" s="1"/>
  <c r="J190" i="6"/>
  <c r="J200" i="6" s="1"/>
  <c r="I190" i="6"/>
  <c r="I200" i="6" s="1"/>
  <c r="H190" i="6"/>
  <c r="H200" i="6" s="1"/>
  <c r="G190" i="6"/>
  <c r="G200" i="6" s="1"/>
  <c r="F190" i="6"/>
  <c r="F200" i="6" s="1"/>
  <c r="E190" i="6"/>
  <c r="E200" i="6" s="1"/>
  <c r="D190" i="6"/>
  <c r="D200" i="6" s="1"/>
  <c r="G184" i="6"/>
  <c r="O124" i="6"/>
  <c r="O125" i="6" s="1"/>
  <c r="N124" i="6"/>
  <c r="N125" i="6" s="1"/>
  <c r="M124" i="6"/>
  <c r="M125" i="6" s="1"/>
  <c r="L124" i="6"/>
  <c r="L125" i="6" s="1"/>
  <c r="K124" i="6"/>
  <c r="K125" i="6" s="1"/>
  <c r="J124" i="6"/>
  <c r="J125" i="6" s="1"/>
  <c r="I124" i="6"/>
  <c r="I125" i="6" s="1"/>
  <c r="H124" i="6"/>
  <c r="H125" i="6" s="1"/>
  <c r="G124" i="6"/>
  <c r="G125" i="6" s="1"/>
  <c r="F124" i="6"/>
  <c r="F125" i="6" s="1"/>
  <c r="E124" i="6"/>
  <c r="E125" i="6" s="1"/>
  <c r="D124" i="6"/>
  <c r="D125" i="6" s="1"/>
  <c r="G116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G109" i="6"/>
  <c r="O23" i="6"/>
  <c r="N23" i="6"/>
  <c r="M23" i="6"/>
  <c r="L23" i="6"/>
  <c r="K23" i="6"/>
  <c r="J23" i="6"/>
  <c r="I23" i="6"/>
  <c r="H23" i="6"/>
  <c r="G23" i="6"/>
  <c r="F23" i="6"/>
  <c r="E23" i="6"/>
  <c r="D23" i="6"/>
  <c r="G15" i="6"/>
  <c r="O14" i="6"/>
  <c r="O24" i="6" s="1"/>
  <c r="N14" i="6"/>
  <c r="M14" i="6"/>
  <c r="M24" i="6" s="1"/>
  <c r="L14" i="6"/>
  <c r="K14" i="6"/>
  <c r="K24" i="6" s="1"/>
  <c r="J14" i="6"/>
  <c r="I14" i="6"/>
  <c r="I24" i="6" s="1"/>
  <c r="H14" i="6"/>
  <c r="G14" i="6"/>
  <c r="G24" i="6" s="1"/>
  <c r="F14" i="6"/>
  <c r="E14" i="6"/>
  <c r="E24" i="6" s="1"/>
  <c r="D14" i="6"/>
  <c r="G7" i="6"/>
  <c r="D24" i="6" l="1"/>
  <c r="F24" i="6"/>
  <c r="H24" i="6"/>
  <c r="J24" i="6"/>
  <c r="L24" i="6"/>
  <c r="N24" i="6"/>
  <c r="D291" i="6"/>
  <c r="E291" i="6"/>
  <c r="F291" i="6"/>
  <c r="G291" i="6"/>
  <c r="G284" i="6" s="1"/>
  <c r="H291" i="6"/>
  <c r="I291" i="6"/>
  <c r="J291" i="6"/>
  <c r="K291" i="6"/>
  <c r="L291" i="6"/>
  <c r="M291" i="6"/>
  <c r="N291" i="6"/>
  <c r="O291" i="6"/>
  <c r="D301" i="6"/>
  <c r="E301" i="6"/>
  <c r="F301" i="6"/>
  <c r="G301" i="6"/>
  <c r="G292" i="6" s="1"/>
  <c r="H301" i="6"/>
  <c r="I301" i="6"/>
  <c r="J301" i="6"/>
  <c r="K301" i="6"/>
  <c r="L301" i="6"/>
  <c r="M301" i="6"/>
  <c r="N301" i="6"/>
  <c r="O301" i="6"/>
  <c r="O320" i="6" l="1"/>
  <c r="N320" i="6"/>
  <c r="M320" i="6"/>
  <c r="L320" i="6"/>
  <c r="K320" i="6"/>
  <c r="J320" i="6"/>
  <c r="I320" i="6"/>
  <c r="H320" i="6"/>
  <c r="G320" i="6"/>
  <c r="G321" i="6" s="1"/>
  <c r="F320" i="6"/>
  <c r="E320" i="6"/>
  <c r="D320" i="6"/>
  <c r="O312" i="6"/>
  <c r="O321" i="6" s="1"/>
  <c r="N312" i="6"/>
  <c r="N321" i="6" s="1"/>
  <c r="M312" i="6"/>
  <c r="M321" i="6" s="1"/>
  <c r="L312" i="6"/>
  <c r="K312" i="6"/>
  <c r="K321" i="6" s="1"/>
  <c r="J312" i="6"/>
  <c r="J321" i="6" s="1"/>
  <c r="I312" i="6"/>
  <c r="I321" i="6" s="1"/>
  <c r="H312" i="6"/>
  <c r="H321" i="6" s="1"/>
  <c r="G312" i="6"/>
  <c r="G313" i="6" s="1"/>
  <c r="F312" i="6"/>
  <c r="E312" i="6"/>
  <c r="D312" i="6"/>
  <c r="F302" i="6"/>
  <c r="N302" i="6"/>
  <c r="L302" i="6"/>
  <c r="J302" i="6"/>
  <c r="H302" i="6"/>
  <c r="D302" i="6"/>
  <c r="O302" i="6"/>
  <c r="M302" i="6"/>
  <c r="K302" i="6"/>
  <c r="I302" i="6"/>
  <c r="G302" i="6"/>
  <c r="E302" i="6"/>
  <c r="O275" i="6"/>
  <c r="N275" i="6"/>
  <c r="M275" i="6"/>
  <c r="L275" i="6"/>
  <c r="K275" i="6"/>
  <c r="J275" i="6"/>
  <c r="I275" i="6"/>
  <c r="H275" i="6"/>
  <c r="G275" i="6"/>
  <c r="F275" i="6"/>
  <c r="E275" i="6"/>
  <c r="D275" i="6"/>
  <c r="G266" i="6"/>
  <c r="O265" i="6"/>
  <c r="O276" i="6" s="1"/>
  <c r="N265" i="6"/>
  <c r="N276" i="6" s="1"/>
  <c r="M265" i="6"/>
  <c r="M276" i="6" s="1"/>
  <c r="L265" i="6"/>
  <c r="K265" i="6"/>
  <c r="K276" i="6" s="1"/>
  <c r="J265" i="6"/>
  <c r="J276" i="6" s="1"/>
  <c r="I265" i="6"/>
  <c r="I276" i="6" s="1"/>
  <c r="H265" i="6"/>
  <c r="G265" i="6"/>
  <c r="G276" i="6" s="1"/>
  <c r="F265" i="6"/>
  <c r="F276" i="6" s="1"/>
  <c r="E265" i="6"/>
  <c r="E276" i="6" s="1"/>
  <c r="D265" i="6"/>
  <c r="G258" i="6"/>
  <c r="O249" i="6"/>
  <c r="N249" i="6"/>
  <c r="M249" i="6"/>
  <c r="L249" i="6"/>
  <c r="K249" i="6"/>
  <c r="J249" i="6"/>
  <c r="I249" i="6"/>
  <c r="H249" i="6"/>
  <c r="G249" i="6"/>
  <c r="F249" i="6"/>
  <c r="E249" i="6"/>
  <c r="D249" i="6"/>
  <c r="G241" i="6"/>
  <c r="O240" i="6"/>
  <c r="O250" i="6" s="1"/>
  <c r="N240" i="6"/>
  <c r="N250" i="6" s="1"/>
  <c r="M240" i="6"/>
  <c r="M250" i="6" s="1"/>
  <c r="L240" i="6"/>
  <c r="K240" i="6"/>
  <c r="K250" i="6" s="1"/>
  <c r="J240" i="6"/>
  <c r="J250" i="6" s="1"/>
  <c r="I240" i="6"/>
  <c r="I250" i="6" s="1"/>
  <c r="H240" i="6"/>
  <c r="G240" i="6"/>
  <c r="G250" i="6" s="1"/>
  <c r="F240" i="6"/>
  <c r="F250" i="6" s="1"/>
  <c r="E240" i="6"/>
  <c r="E250" i="6" s="1"/>
  <c r="D240" i="6"/>
  <c r="G233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G215" i="6"/>
  <c r="O214" i="6"/>
  <c r="O225" i="6" s="1"/>
  <c r="N214" i="6"/>
  <c r="N225" i="6" s="1"/>
  <c r="M214" i="6"/>
  <c r="M225" i="6" s="1"/>
  <c r="L214" i="6"/>
  <c r="K214" i="6"/>
  <c r="K225" i="6" s="1"/>
  <c r="J214" i="6"/>
  <c r="J225" i="6" s="1"/>
  <c r="I214" i="6"/>
  <c r="I225" i="6" s="1"/>
  <c r="H214" i="6"/>
  <c r="G214" i="6"/>
  <c r="G225" i="6" s="1"/>
  <c r="F214" i="6"/>
  <c r="F225" i="6" s="1"/>
  <c r="E214" i="6"/>
  <c r="E225" i="6" s="1"/>
  <c r="D214" i="6"/>
  <c r="G208" i="6"/>
  <c r="O175" i="6"/>
  <c r="N175" i="6"/>
  <c r="M175" i="6"/>
  <c r="L175" i="6"/>
  <c r="K175" i="6"/>
  <c r="J175" i="6"/>
  <c r="I175" i="6"/>
  <c r="H175" i="6"/>
  <c r="G175" i="6"/>
  <c r="F175" i="6"/>
  <c r="E175" i="6"/>
  <c r="D175" i="6"/>
  <c r="G167" i="6"/>
  <c r="O166" i="6"/>
  <c r="O176" i="6" s="1"/>
  <c r="N166" i="6"/>
  <c r="N176" i="6" s="1"/>
  <c r="M166" i="6"/>
  <c r="M176" i="6" s="1"/>
  <c r="L166" i="6"/>
  <c r="K166" i="6"/>
  <c r="K176" i="6" s="1"/>
  <c r="J166" i="6"/>
  <c r="J176" i="6" s="1"/>
  <c r="I166" i="6"/>
  <c r="I176" i="6" s="1"/>
  <c r="H166" i="6"/>
  <c r="G166" i="6"/>
  <c r="G176" i="6" s="1"/>
  <c r="F166" i="6"/>
  <c r="F176" i="6" s="1"/>
  <c r="E166" i="6"/>
  <c r="E176" i="6" s="1"/>
  <c r="D166" i="6"/>
  <c r="G158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G140" i="6"/>
  <c r="O139" i="6"/>
  <c r="O150" i="6" s="1"/>
  <c r="N139" i="6"/>
  <c r="N150" i="6" s="1"/>
  <c r="M139" i="6"/>
  <c r="M150" i="6" s="1"/>
  <c r="L139" i="6"/>
  <c r="K139" i="6"/>
  <c r="K150" i="6" s="1"/>
  <c r="J139" i="6"/>
  <c r="J150" i="6" s="1"/>
  <c r="I139" i="6"/>
  <c r="I150" i="6" s="1"/>
  <c r="H139" i="6"/>
  <c r="G139" i="6"/>
  <c r="G150" i="6" s="1"/>
  <c r="F139" i="6"/>
  <c r="F150" i="6" s="1"/>
  <c r="E139" i="6"/>
  <c r="E150" i="6" s="1"/>
  <c r="D139" i="6"/>
  <c r="G133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G92" i="6"/>
  <c r="O91" i="6"/>
  <c r="O101" i="6" s="1"/>
  <c r="N91" i="6"/>
  <c r="N101" i="6" s="1"/>
  <c r="M91" i="6"/>
  <c r="M101" i="6" s="1"/>
  <c r="L91" i="6"/>
  <c r="K91" i="6"/>
  <c r="K101" i="6" s="1"/>
  <c r="J91" i="6"/>
  <c r="J101" i="6" s="1"/>
  <c r="I91" i="6"/>
  <c r="I101" i="6" s="1"/>
  <c r="H91" i="6"/>
  <c r="G91" i="6"/>
  <c r="G101" i="6" s="1"/>
  <c r="F91" i="6"/>
  <c r="F101" i="6" s="1"/>
  <c r="E91" i="6"/>
  <c r="E101" i="6" s="1"/>
  <c r="D91" i="6"/>
  <c r="G84" i="6"/>
  <c r="O75" i="6"/>
  <c r="N75" i="6"/>
  <c r="M75" i="6"/>
  <c r="L75" i="6"/>
  <c r="K75" i="6"/>
  <c r="J75" i="6"/>
  <c r="I75" i="6"/>
  <c r="H75" i="6"/>
  <c r="G75" i="6"/>
  <c r="F75" i="6"/>
  <c r="E75" i="6"/>
  <c r="D75" i="6"/>
  <c r="G66" i="6"/>
  <c r="O65" i="6"/>
  <c r="O76" i="6" s="1"/>
  <c r="N65" i="6"/>
  <c r="N76" i="6" s="1"/>
  <c r="M65" i="6"/>
  <c r="M76" i="6" s="1"/>
  <c r="L65" i="6"/>
  <c r="K65" i="6"/>
  <c r="K76" i="6" s="1"/>
  <c r="J65" i="6"/>
  <c r="J76" i="6" s="1"/>
  <c r="I65" i="6"/>
  <c r="I76" i="6" s="1"/>
  <c r="H65" i="6"/>
  <c r="G65" i="6"/>
  <c r="G76" i="6" s="1"/>
  <c r="F65" i="6"/>
  <c r="F76" i="6" s="1"/>
  <c r="E65" i="6"/>
  <c r="E76" i="6" s="1"/>
  <c r="D65" i="6"/>
  <c r="G58" i="6"/>
  <c r="O49" i="6"/>
  <c r="N49" i="6"/>
  <c r="M49" i="6"/>
  <c r="L49" i="6"/>
  <c r="K49" i="6"/>
  <c r="J49" i="6"/>
  <c r="I49" i="6"/>
  <c r="H49" i="6"/>
  <c r="G49" i="6"/>
  <c r="F49" i="6"/>
  <c r="E49" i="6"/>
  <c r="D49" i="6"/>
  <c r="G41" i="6"/>
  <c r="O40" i="6"/>
  <c r="O50" i="6" s="1"/>
  <c r="N40" i="6"/>
  <c r="N50" i="6" s="1"/>
  <c r="M40" i="6"/>
  <c r="M50" i="6" s="1"/>
  <c r="L40" i="6"/>
  <c r="K40" i="6"/>
  <c r="K50" i="6" s="1"/>
  <c r="J40" i="6"/>
  <c r="J50" i="6" s="1"/>
  <c r="I40" i="6"/>
  <c r="I50" i="6" s="1"/>
  <c r="H40" i="6"/>
  <c r="G40" i="6"/>
  <c r="G50" i="6" s="1"/>
  <c r="F40" i="6"/>
  <c r="F50" i="6" s="1"/>
  <c r="E40" i="6"/>
  <c r="E50" i="6" s="1"/>
  <c r="D40" i="6"/>
  <c r="G33" i="6"/>
  <c r="D50" i="6" l="1"/>
  <c r="H50" i="6"/>
  <c r="L50" i="6"/>
  <c r="D101" i="6"/>
  <c r="H101" i="6"/>
  <c r="L101" i="6"/>
  <c r="D176" i="6"/>
  <c r="H176" i="6"/>
  <c r="L176" i="6"/>
  <c r="D250" i="6"/>
  <c r="H250" i="6"/>
  <c r="L250" i="6"/>
  <c r="D76" i="6"/>
  <c r="H76" i="6"/>
  <c r="L76" i="6"/>
  <c r="D150" i="6"/>
  <c r="H150" i="6"/>
  <c r="L150" i="6"/>
  <c r="D225" i="6"/>
  <c r="H225" i="6"/>
  <c r="L225" i="6"/>
  <c r="D276" i="6"/>
  <c r="H276" i="6"/>
  <c r="L276" i="6"/>
  <c r="L321" i="6"/>
  <c r="E149" i="8"/>
  <c r="F149" i="8"/>
  <c r="G149" i="8"/>
  <c r="H149" i="8"/>
  <c r="I149" i="8"/>
  <c r="J149" i="8"/>
  <c r="K149" i="8"/>
  <c r="L149" i="8"/>
  <c r="M149" i="8"/>
  <c r="N149" i="8"/>
  <c r="O149" i="8"/>
  <c r="O320" i="8"/>
  <c r="N320" i="8"/>
  <c r="M320" i="8"/>
  <c r="L320" i="8"/>
  <c r="K320" i="8"/>
  <c r="J320" i="8"/>
  <c r="I320" i="8"/>
  <c r="H320" i="8"/>
  <c r="G320" i="8"/>
  <c r="G321" i="8" s="1"/>
  <c r="F320" i="8"/>
  <c r="E320" i="8"/>
  <c r="D320" i="8"/>
  <c r="O312" i="8"/>
  <c r="O321" i="8" s="1"/>
  <c r="N312" i="8"/>
  <c r="N321" i="8" s="1"/>
  <c r="M312" i="8"/>
  <c r="M321" i="8" s="1"/>
  <c r="L312" i="8"/>
  <c r="L321" i="8" s="1"/>
  <c r="K312" i="8"/>
  <c r="K321" i="8" s="1"/>
  <c r="J312" i="8"/>
  <c r="J321" i="8" s="1"/>
  <c r="I312" i="8"/>
  <c r="I321" i="8" s="1"/>
  <c r="H312" i="8"/>
  <c r="H321" i="8" s="1"/>
  <c r="G312" i="8"/>
  <c r="G313" i="8" s="1"/>
  <c r="F312" i="8"/>
  <c r="E312" i="8"/>
  <c r="D312" i="8"/>
  <c r="E301" i="8"/>
  <c r="F301" i="8"/>
  <c r="G301" i="8"/>
  <c r="H301" i="8"/>
  <c r="I301" i="8"/>
  <c r="J301" i="8"/>
  <c r="K301" i="8"/>
  <c r="L301" i="8"/>
  <c r="M301" i="8"/>
  <c r="N301" i="8"/>
  <c r="O301" i="8"/>
  <c r="D301" i="8"/>
  <c r="E291" i="8"/>
  <c r="E302" i="8" s="1"/>
  <c r="F291" i="8"/>
  <c r="F302" i="8" s="1"/>
  <c r="G291" i="8"/>
  <c r="G302" i="8" s="1"/>
  <c r="H291" i="8"/>
  <c r="H302" i="8" s="1"/>
  <c r="I291" i="8"/>
  <c r="I302" i="8" s="1"/>
  <c r="J291" i="8"/>
  <c r="J302" i="8" s="1"/>
  <c r="K291" i="8"/>
  <c r="K302" i="8" s="1"/>
  <c r="L291" i="8"/>
  <c r="L302" i="8" s="1"/>
  <c r="M291" i="8"/>
  <c r="M302" i="8" s="1"/>
  <c r="N291" i="8"/>
  <c r="N302" i="8" s="1"/>
  <c r="O291" i="8"/>
  <c r="O302" i="8" s="1"/>
  <c r="D291" i="8"/>
  <c r="E298" i="7"/>
  <c r="F298" i="7"/>
  <c r="G298" i="7"/>
  <c r="H298" i="7"/>
  <c r="I298" i="7"/>
  <c r="J298" i="7"/>
  <c r="K298" i="7"/>
  <c r="L298" i="7"/>
  <c r="M298" i="7"/>
  <c r="N298" i="7"/>
  <c r="O298" i="7"/>
  <c r="D298" i="7"/>
  <c r="D308" i="7"/>
  <c r="E308" i="7"/>
  <c r="F308" i="7"/>
  <c r="G308" i="7"/>
  <c r="G299" i="7" s="1"/>
  <c r="H308" i="7"/>
  <c r="I308" i="7"/>
  <c r="J308" i="7"/>
  <c r="K308" i="7"/>
  <c r="L308" i="7"/>
  <c r="M308" i="7"/>
  <c r="M309" i="7" s="1"/>
  <c r="N308" i="7"/>
  <c r="O308" i="7"/>
  <c r="O309" i="7" s="1"/>
  <c r="E275" i="8"/>
  <c r="F275" i="8"/>
  <c r="G275" i="8"/>
  <c r="H275" i="8"/>
  <c r="I275" i="8"/>
  <c r="J275" i="8"/>
  <c r="K275" i="8"/>
  <c r="L275" i="8"/>
  <c r="M275" i="8"/>
  <c r="N275" i="8"/>
  <c r="O275" i="8"/>
  <c r="E249" i="8"/>
  <c r="F249" i="8"/>
  <c r="G249" i="8"/>
  <c r="H249" i="8"/>
  <c r="I249" i="8"/>
  <c r="J249" i="8"/>
  <c r="K249" i="8"/>
  <c r="L249" i="8"/>
  <c r="M249" i="8"/>
  <c r="N249" i="8"/>
  <c r="O249" i="8"/>
  <c r="E224" i="8"/>
  <c r="F224" i="8"/>
  <c r="G224" i="8"/>
  <c r="H224" i="8"/>
  <c r="I224" i="8"/>
  <c r="J224" i="8"/>
  <c r="K224" i="8"/>
  <c r="L224" i="8"/>
  <c r="M224" i="8"/>
  <c r="N224" i="8"/>
  <c r="O224" i="8"/>
  <c r="E214" i="8"/>
  <c r="E225" i="8" s="1"/>
  <c r="F214" i="8"/>
  <c r="G214" i="8"/>
  <c r="G225" i="8" s="1"/>
  <c r="H214" i="8"/>
  <c r="I214" i="8"/>
  <c r="I225" i="8" s="1"/>
  <c r="J214" i="8"/>
  <c r="K214" i="8"/>
  <c r="K225" i="8" s="1"/>
  <c r="L214" i="8"/>
  <c r="M214" i="8"/>
  <c r="M225" i="8" s="1"/>
  <c r="N214" i="8"/>
  <c r="O214" i="8"/>
  <c r="O225" i="8" s="1"/>
  <c r="E205" i="7"/>
  <c r="F205" i="7"/>
  <c r="G205" i="7"/>
  <c r="H205" i="7"/>
  <c r="I205" i="7"/>
  <c r="J205" i="7"/>
  <c r="K205" i="7"/>
  <c r="L205" i="7"/>
  <c r="M205" i="7"/>
  <c r="N205" i="7"/>
  <c r="O205" i="7"/>
  <c r="E199" i="8"/>
  <c r="F199" i="8"/>
  <c r="G199" i="8"/>
  <c r="H199" i="8"/>
  <c r="I199" i="8"/>
  <c r="J199" i="8"/>
  <c r="K199" i="8"/>
  <c r="L199" i="8"/>
  <c r="M199" i="8"/>
  <c r="N199" i="8"/>
  <c r="O199" i="8"/>
  <c r="D199" i="8"/>
  <c r="L190" i="8"/>
  <c r="L200" i="8" s="1"/>
  <c r="E190" i="8"/>
  <c r="F190" i="8"/>
  <c r="F200" i="8" s="1"/>
  <c r="G190" i="8"/>
  <c r="H190" i="8"/>
  <c r="H200" i="8" s="1"/>
  <c r="I190" i="8"/>
  <c r="J190" i="8"/>
  <c r="J200" i="8" s="1"/>
  <c r="K190" i="8"/>
  <c r="M190" i="8"/>
  <c r="M200" i="8" s="1"/>
  <c r="N190" i="8"/>
  <c r="N200" i="8" s="1"/>
  <c r="O190" i="8"/>
  <c r="O200" i="8" s="1"/>
  <c r="E175" i="8"/>
  <c r="F175" i="8"/>
  <c r="G175" i="8"/>
  <c r="H175" i="8"/>
  <c r="I175" i="8"/>
  <c r="J175" i="8"/>
  <c r="K175" i="8"/>
  <c r="L175" i="8"/>
  <c r="M175" i="8"/>
  <c r="N175" i="8"/>
  <c r="O175" i="8"/>
  <c r="E166" i="8"/>
  <c r="E176" i="8" s="1"/>
  <c r="F166" i="8"/>
  <c r="G166" i="8"/>
  <c r="G176" i="8" s="1"/>
  <c r="H166" i="8"/>
  <c r="I166" i="8"/>
  <c r="I176" i="8" s="1"/>
  <c r="J166" i="8"/>
  <c r="K166" i="8"/>
  <c r="K176" i="8" s="1"/>
  <c r="L166" i="8"/>
  <c r="M166" i="8"/>
  <c r="M176" i="8" s="1"/>
  <c r="N166" i="8"/>
  <c r="O166" i="8"/>
  <c r="O176" i="8" s="1"/>
  <c r="E139" i="8"/>
  <c r="F139" i="8"/>
  <c r="F150" i="8" s="1"/>
  <c r="G139" i="8"/>
  <c r="H139" i="8"/>
  <c r="H150" i="8" s="1"/>
  <c r="I139" i="8"/>
  <c r="J139" i="8"/>
  <c r="J150" i="8" s="1"/>
  <c r="K139" i="8"/>
  <c r="L139" i="8"/>
  <c r="L150" i="8" s="1"/>
  <c r="M139" i="8"/>
  <c r="N139" i="8"/>
  <c r="N150" i="8" s="1"/>
  <c r="O139" i="8"/>
  <c r="E124" i="8"/>
  <c r="E125" i="8" s="1"/>
  <c r="F124" i="8"/>
  <c r="F125" i="8" s="1"/>
  <c r="G124" i="8"/>
  <c r="G125" i="8" s="1"/>
  <c r="H124" i="8"/>
  <c r="H125" i="8" s="1"/>
  <c r="I124" i="8"/>
  <c r="I125" i="8" s="1"/>
  <c r="J124" i="8"/>
  <c r="J125" i="8" s="1"/>
  <c r="K124" i="8"/>
  <c r="K125" i="8" s="1"/>
  <c r="L124" i="8"/>
  <c r="L125" i="8" s="1"/>
  <c r="M124" i="8"/>
  <c r="M125" i="8" s="1"/>
  <c r="N124" i="8"/>
  <c r="N125" i="8" s="1"/>
  <c r="O124" i="8"/>
  <c r="O125" i="8" s="1"/>
  <c r="E115" i="8"/>
  <c r="F115" i="8"/>
  <c r="G115" i="8"/>
  <c r="H115" i="8"/>
  <c r="I115" i="8"/>
  <c r="J115" i="8"/>
  <c r="K115" i="8"/>
  <c r="L115" i="8"/>
  <c r="M115" i="8"/>
  <c r="N115" i="8"/>
  <c r="O115" i="8"/>
  <c r="E100" i="8"/>
  <c r="F100" i="8"/>
  <c r="G100" i="8"/>
  <c r="H100" i="8"/>
  <c r="I100" i="8"/>
  <c r="J100" i="8"/>
  <c r="K100" i="8"/>
  <c r="L100" i="8"/>
  <c r="M100" i="8"/>
  <c r="N100" i="8"/>
  <c r="O100" i="8"/>
  <c r="E91" i="8"/>
  <c r="F91" i="8"/>
  <c r="F101" i="8" s="1"/>
  <c r="G91" i="8"/>
  <c r="H91" i="8"/>
  <c r="H101" i="8" s="1"/>
  <c r="I91" i="8"/>
  <c r="J91" i="8"/>
  <c r="J101" i="8" s="1"/>
  <c r="K91" i="8"/>
  <c r="L91" i="8"/>
  <c r="M91" i="8"/>
  <c r="N91" i="8"/>
  <c r="N101" i="8" s="1"/>
  <c r="O91" i="8"/>
  <c r="E75" i="8"/>
  <c r="F75" i="8"/>
  <c r="G75" i="8"/>
  <c r="H75" i="8"/>
  <c r="I75" i="8"/>
  <c r="J75" i="8"/>
  <c r="K75" i="8"/>
  <c r="L75" i="8"/>
  <c r="M75" i="8"/>
  <c r="N75" i="8"/>
  <c r="O75" i="8"/>
  <c r="E65" i="8"/>
  <c r="F65" i="8"/>
  <c r="F76" i="8" s="1"/>
  <c r="G65" i="8"/>
  <c r="H65" i="8"/>
  <c r="H76" i="8" s="1"/>
  <c r="I65" i="8"/>
  <c r="J65" i="8"/>
  <c r="J76" i="8" s="1"/>
  <c r="K65" i="8"/>
  <c r="L65" i="8"/>
  <c r="L76" i="8" s="1"/>
  <c r="M65" i="8"/>
  <c r="N65" i="8"/>
  <c r="N76" i="8" s="1"/>
  <c r="O65" i="8"/>
  <c r="E49" i="8"/>
  <c r="F49" i="8"/>
  <c r="G49" i="8"/>
  <c r="H49" i="8"/>
  <c r="I49" i="8"/>
  <c r="J49" i="8"/>
  <c r="K49" i="8"/>
  <c r="L49" i="8"/>
  <c r="M49" i="8"/>
  <c r="N49" i="8"/>
  <c r="O49" i="8"/>
  <c r="E40" i="8"/>
  <c r="F40" i="8"/>
  <c r="F50" i="8" s="1"/>
  <c r="G40" i="8"/>
  <c r="H40" i="8"/>
  <c r="H50" i="8" s="1"/>
  <c r="I40" i="8"/>
  <c r="J40" i="8"/>
  <c r="J50" i="8" s="1"/>
  <c r="K40" i="8"/>
  <c r="L40" i="8"/>
  <c r="L50" i="8" s="1"/>
  <c r="M40" i="8"/>
  <c r="N40" i="8"/>
  <c r="N50" i="8" s="1"/>
  <c r="O40" i="8"/>
  <c r="E23" i="8"/>
  <c r="F23" i="8"/>
  <c r="G23" i="8"/>
  <c r="H23" i="8"/>
  <c r="I23" i="8"/>
  <c r="J23" i="8"/>
  <c r="K23" i="8"/>
  <c r="L23" i="8"/>
  <c r="M23" i="8"/>
  <c r="N23" i="8"/>
  <c r="O23" i="8"/>
  <c r="E14" i="8"/>
  <c r="F14" i="8"/>
  <c r="F24" i="8" s="1"/>
  <c r="G14" i="8"/>
  <c r="H14" i="8"/>
  <c r="I14" i="8"/>
  <c r="J14" i="8"/>
  <c r="J24" i="8" s="1"/>
  <c r="K14" i="8"/>
  <c r="L14" i="8"/>
  <c r="M14" i="8"/>
  <c r="N14" i="8"/>
  <c r="N24" i="8" s="1"/>
  <c r="O14" i="8"/>
  <c r="O327" i="7"/>
  <c r="N327" i="7"/>
  <c r="M327" i="7"/>
  <c r="L327" i="7"/>
  <c r="K327" i="7"/>
  <c r="J327" i="7"/>
  <c r="I327" i="7"/>
  <c r="H327" i="7"/>
  <c r="G327" i="7"/>
  <c r="G328" i="7" s="1"/>
  <c r="F327" i="7"/>
  <c r="E327" i="7"/>
  <c r="D327" i="7"/>
  <c r="O319" i="7"/>
  <c r="O328" i="7" s="1"/>
  <c r="N319" i="7"/>
  <c r="N328" i="7" s="1"/>
  <c r="M319" i="7"/>
  <c r="M328" i="7" s="1"/>
  <c r="L319" i="7"/>
  <c r="L328" i="7" s="1"/>
  <c r="K319" i="7"/>
  <c r="K328" i="7" s="1"/>
  <c r="J319" i="7"/>
  <c r="J328" i="7" s="1"/>
  <c r="I319" i="7"/>
  <c r="I328" i="7" s="1"/>
  <c r="H319" i="7"/>
  <c r="H328" i="7" s="1"/>
  <c r="G319" i="7"/>
  <c r="G320" i="7" s="1"/>
  <c r="F319" i="7"/>
  <c r="E319" i="7"/>
  <c r="D319" i="7"/>
  <c r="E309" i="7" l="1"/>
  <c r="H24" i="8"/>
  <c r="K200" i="8"/>
  <c r="I200" i="8"/>
  <c r="G200" i="8"/>
  <c r="E200" i="8"/>
  <c r="N225" i="8"/>
  <c r="J225" i="8"/>
  <c r="H225" i="8"/>
  <c r="F225" i="8"/>
  <c r="G309" i="7"/>
  <c r="N309" i="7"/>
  <c r="L309" i="7"/>
  <c r="J309" i="7"/>
  <c r="H309" i="7"/>
  <c r="F309" i="7"/>
  <c r="K309" i="7"/>
  <c r="I309" i="7"/>
  <c r="L225" i="8"/>
  <c r="O150" i="8"/>
  <c r="M150" i="8"/>
  <c r="K150" i="8"/>
  <c r="I150" i="8"/>
  <c r="G150" i="8"/>
  <c r="E150" i="8"/>
  <c r="L101" i="8"/>
  <c r="L24" i="8"/>
  <c r="D309" i="7"/>
  <c r="N176" i="8"/>
  <c r="L176" i="8"/>
  <c r="J176" i="8"/>
  <c r="H176" i="8"/>
  <c r="F176" i="8"/>
  <c r="O24" i="8"/>
  <c r="M24" i="8"/>
  <c r="K24" i="8"/>
  <c r="I24" i="8"/>
  <c r="G24" i="8"/>
  <c r="E24" i="8"/>
  <c r="O50" i="8"/>
  <c r="M50" i="8"/>
  <c r="K50" i="8"/>
  <c r="I50" i="8"/>
  <c r="G50" i="8"/>
  <c r="E50" i="8"/>
  <c r="O76" i="8"/>
  <c r="M76" i="8"/>
  <c r="K76" i="8"/>
  <c r="I76" i="8"/>
  <c r="G76" i="8"/>
  <c r="E76" i="8"/>
  <c r="O101" i="8"/>
  <c r="M101" i="8"/>
  <c r="K101" i="8"/>
  <c r="I101" i="8"/>
  <c r="G101" i="8"/>
  <c r="E101" i="8"/>
  <c r="E15" i="7" l="1"/>
  <c r="F15" i="7"/>
  <c r="G15" i="7"/>
  <c r="H15" i="7"/>
  <c r="I15" i="7"/>
  <c r="J15" i="7"/>
  <c r="K15" i="7"/>
  <c r="L15" i="7"/>
  <c r="M15" i="7"/>
  <c r="N15" i="7"/>
  <c r="O15" i="7"/>
  <c r="E25" i="7"/>
  <c r="F25" i="7"/>
  <c r="G25" i="7"/>
  <c r="H25" i="7"/>
  <c r="I25" i="7"/>
  <c r="J25" i="7"/>
  <c r="K25" i="7"/>
  <c r="L25" i="7"/>
  <c r="M25" i="7"/>
  <c r="N25" i="7"/>
  <c r="O25" i="7"/>
  <c r="E41" i="7"/>
  <c r="F41" i="7"/>
  <c r="G41" i="7"/>
  <c r="H41" i="7"/>
  <c r="I41" i="7"/>
  <c r="J41" i="7"/>
  <c r="K41" i="7"/>
  <c r="L41" i="7"/>
  <c r="M41" i="7"/>
  <c r="N41" i="7"/>
  <c r="O41" i="7"/>
  <c r="E50" i="7"/>
  <c r="F50" i="7"/>
  <c r="G50" i="7"/>
  <c r="H50" i="7"/>
  <c r="I50" i="7"/>
  <c r="J50" i="7"/>
  <c r="K50" i="7"/>
  <c r="L50" i="7"/>
  <c r="M50" i="7"/>
  <c r="N50" i="7"/>
  <c r="O50" i="7"/>
  <c r="O66" i="7"/>
  <c r="E66" i="7"/>
  <c r="F66" i="7"/>
  <c r="G66" i="7"/>
  <c r="H66" i="7"/>
  <c r="I66" i="7"/>
  <c r="J66" i="7"/>
  <c r="K66" i="7"/>
  <c r="L66" i="7"/>
  <c r="M66" i="7"/>
  <c r="N66" i="7"/>
  <c r="E76" i="7"/>
  <c r="F76" i="7"/>
  <c r="G76" i="7"/>
  <c r="H76" i="7"/>
  <c r="I76" i="7"/>
  <c r="J76" i="7"/>
  <c r="K76" i="7"/>
  <c r="L76" i="7"/>
  <c r="M76" i="7"/>
  <c r="N76" i="7"/>
  <c r="O76" i="7"/>
  <c r="E92" i="7"/>
  <c r="F92" i="7"/>
  <c r="G92" i="7"/>
  <c r="H92" i="7"/>
  <c r="I92" i="7"/>
  <c r="J92" i="7"/>
  <c r="K92" i="7"/>
  <c r="L92" i="7"/>
  <c r="M92" i="7"/>
  <c r="N92" i="7"/>
  <c r="O92" i="7"/>
  <c r="E101" i="7"/>
  <c r="F101" i="7"/>
  <c r="G101" i="7"/>
  <c r="H101" i="7"/>
  <c r="I101" i="7"/>
  <c r="J101" i="7"/>
  <c r="K101" i="7"/>
  <c r="L101" i="7"/>
  <c r="M101" i="7"/>
  <c r="N101" i="7"/>
  <c r="O101" i="7"/>
  <c r="E116" i="7"/>
  <c r="F116" i="7"/>
  <c r="G116" i="7"/>
  <c r="H116" i="7"/>
  <c r="I116" i="7"/>
  <c r="J116" i="7"/>
  <c r="K116" i="7"/>
  <c r="L116" i="7"/>
  <c r="M116" i="7"/>
  <c r="N116" i="7"/>
  <c r="O116" i="7"/>
  <c r="E125" i="7"/>
  <c r="F125" i="7"/>
  <c r="G125" i="7"/>
  <c r="H125" i="7"/>
  <c r="I125" i="7"/>
  <c r="J125" i="7"/>
  <c r="K125" i="7"/>
  <c r="L125" i="7"/>
  <c r="M125" i="7"/>
  <c r="N125" i="7"/>
  <c r="O125" i="7"/>
  <c r="E144" i="7"/>
  <c r="F144" i="7"/>
  <c r="G144" i="7"/>
  <c r="H144" i="7"/>
  <c r="I144" i="7"/>
  <c r="J144" i="7"/>
  <c r="K144" i="7"/>
  <c r="L144" i="7"/>
  <c r="M144" i="7"/>
  <c r="N144" i="7"/>
  <c r="O144" i="7"/>
  <c r="E154" i="7"/>
  <c r="F154" i="7"/>
  <c r="G154" i="7"/>
  <c r="H154" i="7"/>
  <c r="I154" i="7"/>
  <c r="J154" i="7"/>
  <c r="K154" i="7"/>
  <c r="L154" i="7"/>
  <c r="M154" i="7"/>
  <c r="N154" i="7"/>
  <c r="O154" i="7"/>
  <c r="E171" i="7"/>
  <c r="F171" i="7"/>
  <c r="G171" i="7"/>
  <c r="H171" i="7"/>
  <c r="I171" i="7"/>
  <c r="J171" i="7"/>
  <c r="K171" i="7"/>
  <c r="L171" i="7"/>
  <c r="M171" i="7"/>
  <c r="N171" i="7"/>
  <c r="O171" i="7"/>
  <c r="E180" i="7"/>
  <c r="F180" i="7"/>
  <c r="G180" i="7"/>
  <c r="H180" i="7"/>
  <c r="I180" i="7"/>
  <c r="J180" i="7"/>
  <c r="K180" i="7"/>
  <c r="L180" i="7"/>
  <c r="M180" i="7"/>
  <c r="N180" i="7"/>
  <c r="O180" i="7"/>
  <c r="E196" i="7"/>
  <c r="F196" i="7"/>
  <c r="G196" i="7"/>
  <c r="H196" i="7"/>
  <c r="I196" i="7"/>
  <c r="J196" i="7"/>
  <c r="K196" i="7"/>
  <c r="L196" i="7"/>
  <c r="M196" i="7"/>
  <c r="N196" i="7"/>
  <c r="O196" i="7"/>
  <c r="E221" i="7"/>
  <c r="F221" i="7"/>
  <c r="G221" i="7"/>
  <c r="H221" i="7"/>
  <c r="I221" i="7"/>
  <c r="J221" i="7"/>
  <c r="K221" i="7"/>
  <c r="L221" i="7"/>
  <c r="M221" i="7"/>
  <c r="N221" i="7"/>
  <c r="O221" i="7"/>
  <c r="E231" i="7"/>
  <c r="F231" i="7"/>
  <c r="G231" i="7"/>
  <c r="H231" i="7"/>
  <c r="I231" i="7"/>
  <c r="J231" i="7"/>
  <c r="K231" i="7"/>
  <c r="L231" i="7"/>
  <c r="M231" i="7"/>
  <c r="N231" i="7"/>
  <c r="O231" i="7"/>
  <c r="E247" i="7"/>
  <c r="F247" i="7"/>
  <c r="G247" i="7"/>
  <c r="H247" i="7"/>
  <c r="I247" i="7"/>
  <c r="J247" i="7"/>
  <c r="K247" i="7"/>
  <c r="L247" i="7"/>
  <c r="M247" i="7"/>
  <c r="N247" i="7"/>
  <c r="O247" i="7"/>
  <c r="E256" i="7"/>
  <c r="F256" i="7"/>
  <c r="G256" i="7"/>
  <c r="H256" i="7"/>
  <c r="I256" i="7"/>
  <c r="J256" i="7"/>
  <c r="K256" i="7"/>
  <c r="L256" i="7"/>
  <c r="M256" i="7"/>
  <c r="N256" i="7"/>
  <c r="O256" i="7"/>
  <c r="E282" i="7"/>
  <c r="F282" i="7"/>
  <c r="G282" i="7"/>
  <c r="H282" i="7"/>
  <c r="I282" i="7"/>
  <c r="J282" i="7"/>
  <c r="K282" i="7"/>
  <c r="L282" i="7"/>
  <c r="M282" i="7"/>
  <c r="N282" i="7"/>
  <c r="O282" i="7"/>
  <c r="E272" i="7"/>
  <c r="F272" i="7"/>
  <c r="G272" i="7"/>
  <c r="H272" i="7"/>
  <c r="I272" i="7"/>
  <c r="J272" i="7"/>
  <c r="K272" i="7"/>
  <c r="L272" i="7"/>
  <c r="M272" i="7"/>
  <c r="N272" i="7"/>
  <c r="O272" i="7"/>
  <c r="N126" i="7" l="1"/>
  <c r="L126" i="7"/>
  <c r="J126" i="7"/>
  <c r="H126" i="7"/>
  <c r="F126" i="7"/>
  <c r="O126" i="7"/>
  <c r="M126" i="7"/>
  <c r="K126" i="7"/>
  <c r="I126" i="7"/>
  <c r="G126" i="7"/>
  <c r="E126" i="7"/>
  <c r="G191" i="8" l="1"/>
  <c r="D302" i="8"/>
  <c r="G284" i="8"/>
  <c r="D275" i="8"/>
  <c r="G266" i="8"/>
  <c r="G265" i="8"/>
  <c r="G276" i="8" s="1"/>
  <c r="F265" i="8"/>
  <c r="F276" i="8" s="1"/>
  <c r="E265" i="8"/>
  <c r="E276" i="8" s="1"/>
  <c r="D265" i="8"/>
  <c r="G258" i="8"/>
  <c r="D249" i="8"/>
  <c r="G241" i="8"/>
  <c r="G240" i="8"/>
  <c r="G250" i="8" s="1"/>
  <c r="F240" i="8"/>
  <c r="F250" i="8" s="1"/>
  <c r="E240" i="8"/>
  <c r="E250" i="8" s="1"/>
  <c r="D240" i="8"/>
  <c r="G233" i="8"/>
  <c r="D224" i="8"/>
  <c r="G215" i="8"/>
  <c r="D214" i="8"/>
  <c r="G208" i="8"/>
  <c r="D190" i="8"/>
  <c r="G184" i="8"/>
  <c r="D175" i="8"/>
  <c r="G167" i="8"/>
  <c r="D166" i="8"/>
  <c r="G158" i="8"/>
  <c r="D149" i="8"/>
  <c r="G140" i="8"/>
  <c r="D139" i="8"/>
  <c r="G133" i="8"/>
  <c r="D124" i="8"/>
  <c r="D125" i="8" s="1"/>
  <c r="G116" i="8"/>
  <c r="D115" i="8"/>
  <c r="G109" i="8"/>
  <c r="D100" i="8"/>
  <c r="G92" i="8"/>
  <c r="D91" i="8"/>
  <c r="G84" i="8"/>
  <c r="D75" i="8"/>
  <c r="G66" i="8"/>
  <c r="D65" i="8"/>
  <c r="G58" i="8"/>
  <c r="D49" i="8"/>
  <c r="G41" i="8"/>
  <c r="D40" i="8"/>
  <c r="G33" i="8"/>
  <c r="D23" i="8"/>
  <c r="G15" i="8"/>
  <c r="D14" i="8"/>
  <c r="G7" i="8"/>
  <c r="H240" i="8"/>
  <c r="H250" i="8" s="1"/>
  <c r="I240" i="8"/>
  <c r="I250" i="8" s="1"/>
  <c r="J240" i="8"/>
  <c r="J250" i="8" s="1"/>
  <c r="K240" i="8"/>
  <c r="K250" i="8" s="1"/>
  <c r="L240" i="8"/>
  <c r="L250" i="8" s="1"/>
  <c r="M240" i="8"/>
  <c r="M250" i="8" s="1"/>
  <c r="N240" i="8"/>
  <c r="N250" i="8" s="1"/>
  <c r="O240" i="8"/>
  <c r="O250" i="8" s="1"/>
  <c r="H265" i="8"/>
  <c r="H276" i="8" s="1"/>
  <c r="I265" i="8"/>
  <c r="I276" i="8" s="1"/>
  <c r="J265" i="8"/>
  <c r="J276" i="8" s="1"/>
  <c r="K265" i="8"/>
  <c r="K276" i="8" s="1"/>
  <c r="L265" i="8"/>
  <c r="L276" i="8" s="1"/>
  <c r="M265" i="8"/>
  <c r="M276" i="8" s="1"/>
  <c r="N265" i="8"/>
  <c r="N276" i="8" s="1"/>
  <c r="O265" i="8"/>
  <c r="O276" i="8" s="1"/>
  <c r="D282" i="7"/>
  <c r="G273" i="7"/>
  <c r="D272" i="7"/>
  <c r="G265" i="7"/>
  <c r="D256" i="7"/>
  <c r="G248" i="7"/>
  <c r="D247" i="7"/>
  <c r="G240" i="7"/>
  <c r="D231" i="7"/>
  <c r="G222" i="7"/>
  <c r="D221" i="7"/>
  <c r="G214" i="7"/>
  <c r="D205" i="7"/>
  <c r="G197" i="7"/>
  <c r="D196" i="7"/>
  <c r="G190" i="7"/>
  <c r="D180" i="7"/>
  <c r="G172" i="7"/>
  <c r="D171" i="7"/>
  <c r="G163" i="7"/>
  <c r="D24" i="8" l="1"/>
  <c r="D50" i="8"/>
  <c r="D76" i="8"/>
  <c r="D101" i="8"/>
  <c r="D150" i="8"/>
  <c r="D176" i="8"/>
  <c r="D225" i="8"/>
  <c r="D250" i="8"/>
  <c r="D276" i="8"/>
  <c r="H257" i="7"/>
  <c r="J257" i="7"/>
  <c r="L257" i="7"/>
  <c r="N257" i="7"/>
  <c r="D283" i="7"/>
  <c r="F283" i="7"/>
  <c r="H283" i="7"/>
  <c r="J283" i="7"/>
  <c r="L283" i="7"/>
  <c r="N283" i="7"/>
  <c r="D181" i="7"/>
  <c r="F181" i="7"/>
  <c r="H181" i="7"/>
  <c r="J181" i="7"/>
  <c r="L181" i="7"/>
  <c r="N181" i="7"/>
  <c r="D206" i="7"/>
  <c r="F206" i="7"/>
  <c r="H206" i="7"/>
  <c r="J206" i="7"/>
  <c r="L206" i="7"/>
  <c r="N206" i="7"/>
  <c r="D232" i="7"/>
  <c r="F232" i="7"/>
  <c r="H232" i="7"/>
  <c r="J232" i="7"/>
  <c r="L232" i="7"/>
  <c r="N232" i="7"/>
  <c r="D257" i="7"/>
  <c r="F257" i="7"/>
  <c r="E181" i="7"/>
  <c r="G181" i="7"/>
  <c r="I181" i="7"/>
  <c r="K181" i="7"/>
  <c r="M181" i="7"/>
  <c r="O181" i="7"/>
  <c r="E206" i="7"/>
  <c r="G206" i="7"/>
  <c r="I206" i="7"/>
  <c r="K206" i="7"/>
  <c r="M206" i="7"/>
  <c r="O206" i="7"/>
  <c r="E232" i="7"/>
  <c r="G232" i="7"/>
  <c r="I232" i="7"/>
  <c r="K232" i="7"/>
  <c r="M232" i="7"/>
  <c r="O232" i="7"/>
  <c r="E257" i="7"/>
  <c r="G257" i="7"/>
  <c r="I257" i="7"/>
  <c r="K257" i="7"/>
  <c r="M257" i="7"/>
  <c r="O257" i="7"/>
  <c r="E283" i="7"/>
  <c r="G283" i="7"/>
  <c r="I283" i="7"/>
  <c r="K283" i="7"/>
  <c r="M283" i="7"/>
  <c r="O283" i="7"/>
  <c r="G292" i="8"/>
  <c r="D200" i="8"/>
  <c r="G291" i="7"/>
  <c r="D154" i="7"/>
  <c r="G145" i="7"/>
  <c r="D144" i="7"/>
  <c r="G138" i="7"/>
  <c r="D125" i="7"/>
  <c r="G117" i="7"/>
  <c r="D116" i="7"/>
  <c r="G110" i="7"/>
  <c r="D101" i="7"/>
  <c r="G93" i="7"/>
  <c r="D92" i="7"/>
  <c r="G85" i="7"/>
  <c r="D76" i="7"/>
  <c r="G67" i="7"/>
  <c r="D66" i="7"/>
  <c r="G59" i="7"/>
  <c r="D50" i="7"/>
  <c r="G42" i="7"/>
  <c r="D41" i="7"/>
  <c r="G34" i="7"/>
  <c r="D25" i="7"/>
  <c r="G16" i="7"/>
  <c r="D15" i="7"/>
  <c r="G8" i="7"/>
  <c r="D126" i="7" l="1"/>
  <c r="D77" i="7"/>
  <c r="F77" i="7"/>
  <c r="H77" i="7"/>
  <c r="J77" i="7"/>
  <c r="L77" i="7"/>
  <c r="N77" i="7"/>
  <c r="E77" i="7"/>
  <c r="G77" i="7"/>
  <c r="I77" i="7"/>
  <c r="K77" i="7"/>
  <c r="M77" i="7"/>
  <c r="O77" i="7"/>
  <c r="D102" i="7"/>
  <c r="F102" i="7"/>
  <c r="H102" i="7"/>
  <c r="J102" i="7"/>
  <c r="L102" i="7"/>
  <c r="N102" i="7"/>
  <c r="E102" i="7"/>
  <c r="G102" i="7"/>
  <c r="I102" i="7"/>
  <c r="K102" i="7"/>
  <c r="M102" i="7"/>
  <c r="D155" i="7"/>
  <c r="F155" i="7"/>
  <c r="H155" i="7"/>
  <c r="J155" i="7"/>
  <c r="L155" i="7"/>
  <c r="N155" i="7"/>
  <c r="O102" i="7"/>
  <c r="E155" i="7"/>
  <c r="G155" i="7"/>
  <c r="I155" i="7"/>
  <c r="K155" i="7"/>
  <c r="M155" i="7"/>
  <c r="O155" i="7"/>
  <c r="E26" i="7"/>
  <c r="E51" i="7"/>
  <c r="G51" i="7"/>
  <c r="I51" i="7"/>
  <c r="K51" i="7"/>
  <c r="M51" i="7"/>
  <c r="O51" i="7"/>
  <c r="D51" i="7"/>
  <c r="F51" i="7"/>
  <c r="H51" i="7"/>
  <c r="J51" i="7"/>
  <c r="L51" i="7"/>
  <c r="N51" i="7"/>
  <c r="D26" i="7"/>
  <c r="F26" i="7"/>
  <c r="H26" i="7"/>
  <c r="J26" i="7"/>
  <c r="L26" i="7"/>
  <c r="N26" i="7"/>
  <c r="G26" i="7"/>
  <c r="I26" i="7"/>
  <c r="K26" i="7"/>
  <c r="M26" i="7"/>
  <c r="O26" i="7"/>
</calcChain>
</file>

<file path=xl/sharedStrings.xml><?xml version="1.0" encoding="utf-8"?>
<sst xmlns="http://schemas.openxmlformats.org/spreadsheetml/2006/main" count="2385" uniqueCount="113">
  <si>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</si>
  <si>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</si>
  <si>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</si>
  <si>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</si>
  <si>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</si>
  <si>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</si>
  <si>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</si>
  <si>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Минеральные элементы (мг)</t>
  </si>
  <si>
    <t>всего</t>
  </si>
  <si>
    <t>Fe</t>
  </si>
  <si>
    <t>Обед</t>
  </si>
  <si>
    <t>Суп картофельный с макаронными изделиями</t>
  </si>
  <si>
    <t>Неделя:</t>
  </si>
  <si>
    <t>Сезон:</t>
  </si>
  <si>
    <t>Весенне-летний</t>
  </si>
  <si>
    <t>Возрастная категория:</t>
  </si>
  <si>
    <t>7-11 лет</t>
  </si>
  <si>
    <t>Витамины</t>
  </si>
  <si>
    <t>Итого за день</t>
  </si>
  <si>
    <t xml:space="preserve">Котлеты, биточки, шницели </t>
  </si>
  <si>
    <t>Чай с лимоном</t>
  </si>
  <si>
    <t>День:1</t>
  </si>
  <si>
    <t>День:2</t>
  </si>
  <si>
    <t>День:3</t>
  </si>
  <si>
    <t>День:4</t>
  </si>
  <si>
    <t>День:5</t>
  </si>
  <si>
    <t>День:6</t>
  </si>
  <si>
    <t>День:7</t>
  </si>
  <si>
    <t>День:8</t>
  </si>
  <si>
    <t>День:9</t>
  </si>
  <si>
    <t>День:10</t>
  </si>
  <si>
    <t>Завтрак</t>
  </si>
  <si>
    <t>Каша гречневая на молоке вязкая</t>
  </si>
  <si>
    <t>Какао с молоком</t>
  </si>
  <si>
    <t xml:space="preserve">Хлеб пшеничный </t>
  </si>
  <si>
    <t>Хлеб ржаной</t>
  </si>
  <si>
    <t>Салат из свежей капусты</t>
  </si>
  <si>
    <t>Борщ с капустой и картофелем</t>
  </si>
  <si>
    <t>Отварные макаронные изделия</t>
  </si>
  <si>
    <t>Гуляш</t>
  </si>
  <si>
    <t>-</t>
  </si>
  <si>
    <t>Яблоко</t>
  </si>
  <si>
    <t xml:space="preserve">Итого </t>
  </si>
  <si>
    <t>В1</t>
  </si>
  <si>
    <t>С</t>
  </si>
  <si>
    <t>А</t>
  </si>
  <si>
    <t>Е</t>
  </si>
  <si>
    <t>Са</t>
  </si>
  <si>
    <t>Р</t>
  </si>
  <si>
    <t>Мq</t>
  </si>
  <si>
    <t>Салат из свежих помидоров</t>
  </si>
  <si>
    <t>Кофейный напиток</t>
  </si>
  <si>
    <t xml:space="preserve">Банан </t>
  </si>
  <si>
    <t>Салат из свежих помидоров и огурцов</t>
  </si>
  <si>
    <t xml:space="preserve">Суп картофельный с бобовыми (горох) </t>
  </si>
  <si>
    <t>Котлета рыбная «Нептун»</t>
  </si>
  <si>
    <t>Всего</t>
  </si>
  <si>
    <t>Каша пшенная молочная</t>
  </si>
  <si>
    <t>Салат из свежих огурцов</t>
  </si>
  <si>
    <t>Сыр порциями</t>
  </si>
  <si>
    <t>Апельсин</t>
  </si>
  <si>
    <t>Салат из свеклы с изюмом</t>
  </si>
  <si>
    <t>Уха с взбитым яйцом</t>
  </si>
  <si>
    <t>Компот из смеси сухофруктов</t>
  </si>
  <si>
    <t>Каша молочная манная жидкая</t>
  </si>
  <si>
    <t>Каша гречневая рассыпчатая</t>
  </si>
  <si>
    <t>Каша рисовая молочная</t>
  </si>
  <si>
    <t>Масло порциями</t>
  </si>
  <si>
    <t>Икра морковная</t>
  </si>
  <si>
    <t xml:space="preserve">Рассольник </t>
  </si>
  <si>
    <t>Биточки по- белорусски</t>
  </si>
  <si>
    <t>Картофельное пюре</t>
  </si>
  <si>
    <t>Мандарин</t>
  </si>
  <si>
    <t>Винегрет овощной</t>
  </si>
  <si>
    <t>Щи из свежей капусты</t>
  </si>
  <si>
    <t>Макаронные изделия отварные</t>
  </si>
  <si>
    <t>макаронник</t>
  </si>
  <si>
    <t>тефтели</t>
  </si>
  <si>
    <t>Каша овсяная геркулес жидкая</t>
  </si>
  <si>
    <t>Каша ячневая на молоке вязкая</t>
  </si>
  <si>
    <t>Компот из свежих плодов (яблоки)</t>
  </si>
  <si>
    <t>Яблоки свежие</t>
  </si>
  <si>
    <t xml:space="preserve">Завтрак </t>
  </si>
  <si>
    <t>син</t>
  </si>
  <si>
    <t>чай с сахаром</t>
  </si>
  <si>
    <t>гол</t>
  </si>
  <si>
    <t>д\с</t>
  </si>
  <si>
    <t>обед</t>
  </si>
  <si>
    <t xml:space="preserve"> рис припушенный</t>
  </si>
  <si>
    <t>Каша пшенная молочная жидкая</t>
  </si>
  <si>
    <t>суп молочный с макаронными изделиями</t>
  </si>
  <si>
    <t>День:11</t>
  </si>
  <si>
    <t>День:12</t>
  </si>
  <si>
    <t>Салат картофельный с соленным огурцом</t>
  </si>
  <si>
    <t>Салат из моркови с сахаром</t>
  </si>
  <si>
    <t>компот из изюма</t>
  </si>
  <si>
    <t>банан</t>
  </si>
  <si>
    <t>1 неделя</t>
  </si>
  <si>
    <t>2 неделя</t>
  </si>
  <si>
    <t>сок фруктовый</t>
  </si>
  <si>
    <t>сок фруктовый(яблоко)</t>
  </si>
  <si>
    <t>Салат из свежих овощей</t>
  </si>
  <si>
    <t>Каша пшеничная вязкая</t>
  </si>
  <si>
    <t>первая</t>
  </si>
  <si>
    <t>Суп картофельный крестьянский с крупой</t>
  </si>
  <si>
    <t>вторая</t>
  </si>
  <si>
    <t>11-18лет</t>
  </si>
  <si>
    <t>осень-зима</t>
  </si>
  <si>
    <t>весна-лето</t>
  </si>
  <si>
    <t>Фрикадельки петушок</t>
  </si>
  <si>
    <t>11-18 лет</t>
  </si>
  <si>
    <t>Пудинг из творога</t>
  </si>
  <si>
    <t>весна -лето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</si>
</sst>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11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2" fontId="2" fillId="0" borderId="0" xfId="0" applyNumberFormat="1" applyFont="1" applyBorder="1"/>
    <xf numFmtId="0" fontId="2" fillId="0" borderId="10" xfId="1" applyNumberFormat="1" applyFont="1" applyBorder="1"/>
    <xf numFmtId="0" fontId="4" fillId="0" borderId="0" xfId="1" applyFont="1"/>
    <xf numFmtId="0" fontId="2" fillId="0" borderId="10" xfId="1" applyFont="1" applyBorder="1"/>
    <xf numFmtId="0" fontId="2" fillId="0" borderId="0" xfId="1" applyFont="1" applyBorder="1"/>
    <xf numFmtId="2" fontId="4" fillId="0" borderId="0" xfId="1" applyNumberFormat="1" applyFont="1"/>
    <xf numFmtId="0" fontId="2" fillId="0" borderId="0" xfId="1" applyFont="1" applyBorder="1" applyAlignment="1">
      <alignment horizont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1" applyNumberFormat="1" applyFont="1"/>
    <xf numFmtId="0" fontId="6" fillId="0" borderId="1" xfId="0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9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7" fillId="0" borderId="1" xfId="1" applyFont="1" applyBorder="1"/>
    <xf numFmtId="0" fontId="3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/>
    <xf numFmtId="0" fontId="3" fillId="0" borderId="1" xfId="1" applyFont="1" applyBorder="1"/>
    <xf numFmtId="0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2" fontId="7" fillId="0" borderId="0" xfId="1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9" fontId="3" fillId="0" borderId="1" xfId="6" applyFont="1" applyBorder="1" applyAlignment="1">
      <alignment horizontal="center"/>
    </xf>
    <xf numFmtId="0" fontId="3" fillId="0" borderId="0" xfId="0" applyFont="1" applyBorder="1" applyAlignment="1"/>
    <xf numFmtId="0" fontId="3" fillId="0" borderId="1" xfId="0" applyFont="1" applyBorder="1" applyAlignment="1"/>
    <xf numFmtId="0" fontId="3" fillId="0" borderId="1" xfId="1" applyFont="1" applyBorder="1" applyAlignment="1"/>
    <xf numFmtId="0" fontId="7" fillId="0" borderId="1" xfId="1" applyFont="1" applyBorder="1" applyAlignment="1"/>
    <xf numFmtId="0" fontId="3" fillId="0" borderId="0" xfId="0" applyFont="1" applyAlignment="1"/>
    <xf numFmtId="0" fontId="7" fillId="0" borderId="0" xfId="1" applyFont="1" applyBorder="1" applyAlignment="1"/>
    <xf numFmtId="0" fontId="7" fillId="0" borderId="1" xfId="0" applyFont="1" applyBorder="1" applyAlignment="1"/>
    <xf numFmtId="0" fontId="8" fillId="0" borderId="1" xfId="0" applyFont="1" applyBorder="1" applyAlignment="1"/>
    <xf numFmtId="2" fontId="12" fillId="0" borderId="1" xfId="0" applyNumberFormat="1" applyFont="1" applyBorder="1" applyAlignment="1">
      <alignment horizontal="center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0" xfId="1" applyNumberFormat="1" applyFont="1" applyBorder="1"/>
    <xf numFmtId="0" fontId="3" fillId="0" borderId="10" xfId="1" applyNumberFormat="1" applyFont="1" applyBorder="1" applyAlignment="1">
      <alignment horizontal="center"/>
    </xf>
    <xf numFmtId="2" fontId="3" fillId="0" borderId="10" xfId="1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7" fillId="0" borderId="3" xfId="1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10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4" xfId="2"/>
    <cellStyle name="Обычный 6" xfId="3"/>
    <cellStyle name="Обычный 7" xfId="4"/>
    <cellStyle name="Обычный 8" xfId="5"/>
    <cellStyle name="Процентный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8"/>
  <sheetViews>
    <sheetView topLeftCell="A40" workbookViewId="0">
      <selection activeCell="T17" sqref="T17"/>
    </sheetView>
  </sheetViews>
  <sheetFormatPr defaultRowHeight="15.75" x14ac:dyDescent="0.25"/>
  <cols>
    <col min="1" max="1" width="4" style="57" bestFit="1" customWidth="1"/>
    <col min="2" max="2" width="26.85546875" style="57" customWidth="1"/>
    <col min="3" max="15" width="7.5703125" style="57" customWidth="1"/>
    <col min="16" max="16" width="9.140625" style="1"/>
  </cols>
  <sheetData>
    <row r="2" spans="1:16" x14ac:dyDescent="0.25">
      <c r="A2" s="21"/>
      <c r="B2" s="21" t="s">
        <v>92</v>
      </c>
      <c r="C2" s="22"/>
      <c r="D2" s="20"/>
      <c r="E2" s="22"/>
      <c r="F2" s="22"/>
      <c r="G2" s="22"/>
      <c r="H2" s="20"/>
      <c r="I2" s="20"/>
      <c r="J2" s="20"/>
      <c r="K2" s="103"/>
      <c r="L2" s="20"/>
      <c r="M2" s="20"/>
      <c r="N2" s="20"/>
      <c r="O2" s="20"/>
      <c r="P2" s="3"/>
    </row>
    <row r="3" spans="1:16" x14ac:dyDescent="0.25">
      <c r="A3" s="54"/>
      <c r="B3" s="54" t="s">
        <v>12</v>
      </c>
      <c r="C3" s="20" t="s">
        <v>103</v>
      </c>
      <c r="D3" s="20"/>
      <c r="E3" s="20"/>
      <c r="F3" s="20"/>
      <c r="G3" s="20"/>
      <c r="H3" s="20"/>
      <c r="I3" s="20"/>
      <c r="J3" s="20"/>
      <c r="K3" s="103"/>
      <c r="L3" s="20"/>
      <c r="M3" s="20"/>
      <c r="N3" s="20"/>
      <c r="O3" s="20"/>
      <c r="P3" s="3"/>
    </row>
    <row r="4" spans="1:16" ht="15" x14ac:dyDescent="0.25">
      <c r="A4" s="54"/>
      <c r="B4" s="54" t="s">
        <v>13</v>
      </c>
      <c r="C4" s="105" t="s">
        <v>108</v>
      </c>
      <c r="D4" s="106"/>
      <c r="E4" s="20"/>
      <c r="F4" s="20"/>
      <c r="G4" s="20"/>
      <c r="H4" s="20"/>
      <c r="I4" s="20"/>
      <c r="J4" s="20"/>
      <c r="K4" s="20"/>
      <c r="L4" s="34"/>
      <c r="M4" s="34"/>
      <c r="N4" s="34"/>
      <c r="O4" s="34"/>
      <c r="P4" s="12"/>
    </row>
    <row r="5" spans="1:16" ht="15" x14ac:dyDescent="0.25">
      <c r="A5" s="54"/>
      <c r="B5" s="54" t="s">
        <v>15</v>
      </c>
      <c r="C5" s="77" t="s">
        <v>16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12"/>
    </row>
    <row r="6" spans="1:16" ht="15" x14ac:dyDescent="0.25">
      <c r="A6" s="107" t="s">
        <v>0</v>
      </c>
      <c r="B6" s="109" t="s">
        <v>1</v>
      </c>
      <c r="C6" s="110" t="s">
        <v>2</v>
      </c>
      <c r="D6" s="100" t="s">
        <v>3</v>
      </c>
      <c r="E6" s="100" t="s">
        <v>4</v>
      </c>
      <c r="F6" s="110" t="s">
        <v>5</v>
      </c>
      <c r="G6" s="110" t="s">
        <v>6</v>
      </c>
      <c r="H6" s="111" t="s">
        <v>17</v>
      </c>
      <c r="I6" s="111"/>
      <c r="J6" s="111"/>
      <c r="K6" s="111"/>
      <c r="L6" s="111" t="s">
        <v>7</v>
      </c>
      <c r="M6" s="111"/>
      <c r="N6" s="111"/>
      <c r="O6" s="111"/>
      <c r="P6" s="8"/>
    </row>
    <row r="7" spans="1:16" ht="15" x14ac:dyDescent="0.25">
      <c r="A7" s="108"/>
      <c r="B7" s="109"/>
      <c r="C7" s="110"/>
      <c r="D7" s="100" t="s">
        <v>8</v>
      </c>
      <c r="E7" s="100" t="s">
        <v>8</v>
      </c>
      <c r="F7" s="110"/>
      <c r="G7" s="110"/>
      <c r="H7" s="16" t="s">
        <v>43</v>
      </c>
      <c r="I7" s="16" t="s">
        <v>44</v>
      </c>
      <c r="J7" s="16" t="s">
        <v>45</v>
      </c>
      <c r="K7" s="16" t="s">
        <v>46</v>
      </c>
      <c r="L7" s="16" t="s">
        <v>47</v>
      </c>
      <c r="M7" s="16" t="s">
        <v>48</v>
      </c>
      <c r="N7" s="16" t="s">
        <v>49</v>
      </c>
      <c r="O7" s="16" t="s">
        <v>9</v>
      </c>
      <c r="P7" s="10"/>
    </row>
    <row r="8" spans="1:16" ht="15" x14ac:dyDescent="0.25">
      <c r="A8" s="14"/>
      <c r="B8" s="24" t="s">
        <v>82</v>
      </c>
      <c r="C8" s="16"/>
      <c r="D8" s="16"/>
      <c r="E8" s="16"/>
      <c r="F8" s="16"/>
      <c r="G8" s="18">
        <f>G15*100/235000</f>
        <v>0.25009361702127658</v>
      </c>
      <c r="H8" s="16"/>
      <c r="I8" s="16"/>
      <c r="J8" s="16"/>
      <c r="K8" s="16"/>
      <c r="L8" s="16"/>
      <c r="M8" s="16"/>
      <c r="N8" s="16"/>
      <c r="O8" s="16"/>
      <c r="P8" s="10"/>
    </row>
    <row r="9" spans="1:16" ht="17.25" customHeight="1" x14ac:dyDescent="0.25">
      <c r="A9" s="14">
        <v>24</v>
      </c>
      <c r="B9" s="14" t="s">
        <v>61</v>
      </c>
      <c r="C9" s="16">
        <v>80</v>
      </c>
      <c r="D9" s="16">
        <v>1.26</v>
      </c>
      <c r="E9" s="16">
        <v>4.1399999999999997</v>
      </c>
      <c r="F9" s="16">
        <v>7.5</v>
      </c>
      <c r="G9" s="16">
        <v>96.32</v>
      </c>
      <c r="H9" s="16">
        <v>0.02</v>
      </c>
      <c r="I9" s="16">
        <v>8.56</v>
      </c>
      <c r="J9" s="16">
        <v>0</v>
      </c>
      <c r="K9" s="16">
        <v>2.3199999999999998</v>
      </c>
      <c r="L9" s="16">
        <v>76.66</v>
      </c>
      <c r="M9" s="16">
        <v>37.130000000000003</v>
      </c>
      <c r="N9" s="16">
        <v>19.7</v>
      </c>
      <c r="O9" s="16">
        <v>1.72</v>
      </c>
      <c r="P9" s="10"/>
    </row>
    <row r="10" spans="1:16" ht="17.25" customHeight="1" x14ac:dyDescent="0.25">
      <c r="A10" s="14">
        <v>125</v>
      </c>
      <c r="B10" s="14" t="s">
        <v>64</v>
      </c>
      <c r="C10" s="16">
        <v>200</v>
      </c>
      <c r="D10" s="16">
        <v>5.8</v>
      </c>
      <c r="E10" s="16">
        <v>8.4</v>
      </c>
      <c r="F10" s="16">
        <v>20.5</v>
      </c>
      <c r="G10" s="16">
        <v>209.6</v>
      </c>
      <c r="H10" s="16">
        <v>0.05</v>
      </c>
      <c r="I10" s="16">
        <v>0.09</v>
      </c>
      <c r="J10" s="16">
        <v>1.2999999999999999E-2</v>
      </c>
      <c r="K10" s="16">
        <v>0.35</v>
      </c>
      <c r="L10" s="16">
        <v>240.8</v>
      </c>
      <c r="M10" s="16">
        <v>147.25</v>
      </c>
      <c r="N10" s="16">
        <v>16.88</v>
      </c>
      <c r="O10" s="16">
        <v>1.81</v>
      </c>
      <c r="P10" s="10"/>
    </row>
    <row r="11" spans="1:16" ht="17.25" customHeight="1" x14ac:dyDescent="0.25">
      <c r="A11" s="14">
        <v>148</v>
      </c>
      <c r="B11" s="14" t="s">
        <v>51</v>
      </c>
      <c r="C11" s="16">
        <v>200</v>
      </c>
      <c r="D11" s="16">
        <v>2.7</v>
      </c>
      <c r="E11" s="16">
        <v>2.8</v>
      </c>
      <c r="F11" s="16">
        <v>19.399999999999999</v>
      </c>
      <c r="G11" s="16">
        <v>153</v>
      </c>
      <c r="H11" s="16">
        <v>0.03</v>
      </c>
      <c r="I11" s="16">
        <v>1.47</v>
      </c>
      <c r="J11" s="16">
        <v>0</v>
      </c>
      <c r="K11" s="16">
        <v>0</v>
      </c>
      <c r="L11" s="16">
        <v>120.4</v>
      </c>
      <c r="M11" s="16">
        <v>132</v>
      </c>
      <c r="N11" s="16">
        <v>29.33</v>
      </c>
      <c r="O11" s="16">
        <v>2.4</v>
      </c>
      <c r="P11" s="10"/>
    </row>
    <row r="12" spans="1:16" ht="17.25" customHeight="1" x14ac:dyDescent="0.25">
      <c r="A12" s="14">
        <v>97</v>
      </c>
      <c r="B12" s="14" t="s">
        <v>59</v>
      </c>
      <c r="C12" s="16">
        <v>20</v>
      </c>
      <c r="D12" s="16">
        <v>4.3</v>
      </c>
      <c r="E12" s="16">
        <v>5.9</v>
      </c>
      <c r="F12" s="16">
        <v>5.46</v>
      </c>
      <c r="G12" s="16">
        <v>72</v>
      </c>
      <c r="H12" s="16">
        <v>1.2E-2</v>
      </c>
      <c r="I12" s="16">
        <v>0.21</v>
      </c>
      <c r="J12" s="16">
        <v>86.4</v>
      </c>
      <c r="K12" s="16">
        <v>0.15</v>
      </c>
      <c r="L12" s="16">
        <v>264</v>
      </c>
      <c r="M12" s="16">
        <v>150</v>
      </c>
      <c r="N12" s="16">
        <v>10.5</v>
      </c>
      <c r="O12" s="16">
        <v>0.3</v>
      </c>
      <c r="P12" s="10"/>
    </row>
    <row r="13" spans="1:16" ht="17.25" customHeight="1" x14ac:dyDescent="0.25">
      <c r="A13" s="14"/>
      <c r="B13" s="14" t="s">
        <v>34</v>
      </c>
      <c r="C13" s="16">
        <v>20</v>
      </c>
      <c r="D13" s="16">
        <v>1.58</v>
      </c>
      <c r="E13" s="16">
        <v>0.2</v>
      </c>
      <c r="F13" s="16">
        <v>7.66</v>
      </c>
      <c r="G13" s="16">
        <v>25.5</v>
      </c>
      <c r="H13" s="16">
        <v>0.02</v>
      </c>
      <c r="I13" s="16">
        <v>0</v>
      </c>
      <c r="J13" s="16">
        <v>0</v>
      </c>
      <c r="K13" s="16">
        <v>0.23</v>
      </c>
      <c r="L13" s="16">
        <v>4.5999999999999996</v>
      </c>
      <c r="M13" s="16">
        <v>17.399999999999999</v>
      </c>
      <c r="N13" s="16">
        <v>6.6</v>
      </c>
      <c r="O13" s="16">
        <v>0.22</v>
      </c>
      <c r="P13" s="10"/>
    </row>
    <row r="14" spans="1:16" ht="17.25" customHeight="1" x14ac:dyDescent="0.25">
      <c r="A14" s="14"/>
      <c r="B14" s="14" t="s">
        <v>35</v>
      </c>
      <c r="C14" s="16">
        <v>40</v>
      </c>
      <c r="D14" s="16">
        <v>2.2400000000000002</v>
      </c>
      <c r="E14" s="16">
        <v>0.44</v>
      </c>
      <c r="F14" s="16">
        <v>15.32</v>
      </c>
      <c r="G14" s="16">
        <v>31.3</v>
      </c>
      <c r="H14" s="16">
        <v>0.68</v>
      </c>
      <c r="I14" s="16">
        <v>0</v>
      </c>
      <c r="J14" s="16">
        <v>0</v>
      </c>
      <c r="K14" s="16">
        <v>0</v>
      </c>
      <c r="L14" s="16">
        <v>11.38</v>
      </c>
      <c r="M14" s="16">
        <v>42.4</v>
      </c>
      <c r="N14" s="16">
        <v>10</v>
      </c>
      <c r="O14" s="16">
        <v>1.24</v>
      </c>
      <c r="P14" s="8"/>
    </row>
    <row r="15" spans="1:16" ht="15" x14ac:dyDescent="0.25">
      <c r="A15" s="23"/>
      <c r="B15" s="56" t="s">
        <v>18</v>
      </c>
      <c r="C15" s="17"/>
      <c r="D15" s="17">
        <f t="shared" ref="D15:O15" si="0">SUM(D9:D14)</f>
        <v>17.88</v>
      </c>
      <c r="E15" s="17">
        <f t="shared" si="0"/>
        <v>21.880000000000003</v>
      </c>
      <c r="F15" s="17">
        <f t="shared" si="0"/>
        <v>75.84</v>
      </c>
      <c r="G15" s="17">
        <f t="shared" si="0"/>
        <v>587.71999999999991</v>
      </c>
      <c r="H15" s="17">
        <f t="shared" si="0"/>
        <v>0.81200000000000006</v>
      </c>
      <c r="I15" s="17">
        <f t="shared" si="0"/>
        <v>10.330000000000002</v>
      </c>
      <c r="J15" s="17">
        <f t="shared" si="0"/>
        <v>86.413000000000011</v>
      </c>
      <c r="K15" s="17">
        <f t="shared" si="0"/>
        <v>3.05</v>
      </c>
      <c r="L15" s="17">
        <f t="shared" si="0"/>
        <v>717.84</v>
      </c>
      <c r="M15" s="17">
        <f t="shared" si="0"/>
        <v>526.17999999999995</v>
      </c>
      <c r="N15" s="17">
        <f t="shared" si="0"/>
        <v>93.009999999999991</v>
      </c>
      <c r="O15" s="17">
        <f t="shared" si="0"/>
        <v>7.6899999999999995</v>
      </c>
      <c r="P15" s="10"/>
    </row>
    <row r="16" spans="1:16" ht="15" x14ac:dyDescent="0.25">
      <c r="A16" s="14"/>
      <c r="B16" s="24" t="s">
        <v>10</v>
      </c>
      <c r="C16" s="16"/>
      <c r="D16" s="16"/>
      <c r="E16" s="16"/>
      <c r="F16" s="16"/>
      <c r="G16" s="18">
        <f>G25*100/235000</f>
        <v>0.35620851063829784</v>
      </c>
      <c r="H16" s="25"/>
      <c r="I16" s="25"/>
      <c r="J16" s="25"/>
      <c r="K16" s="25"/>
      <c r="L16" s="25"/>
      <c r="M16" s="25"/>
      <c r="N16" s="25"/>
      <c r="O16" s="25"/>
      <c r="P16" s="10"/>
    </row>
    <row r="17" spans="1:16" ht="17.25" customHeight="1" x14ac:dyDescent="0.25">
      <c r="A17" s="14">
        <v>2</v>
      </c>
      <c r="B17" s="14" t="s">
        <v>50</v>
      </c>
      <c r="C17" s="16">
        <v>80</v>
      </c>
      <c r="D17" s="16">
        <v>0.88</v>
      </c>
      <c r="E17" s="16">
        <v>3.5</v>
      </c>
      <c r="F17" s="16">
        <v>3.76</v>
      </c>
      <c r="G17" s="16">
        <v>50.32</v>
      </c>
      <c r="H17" s="16">
        <v>0.09</v>
      </c>
      <c r="I17" s="16">
        <v>20.3</v>
      </c>
      <c r="J17" s="16">
        <v>0</v>
      </c>
      <c r="K17" s="16">
        <v>3.37</v>
      </c>
      <c r="L17" s="16">
        <v>28.4</v>
      </c>
      <c r="M17" s="16">
        <v>32.119999999999997</v>
      </c>
      <c r="N17" s="16">
        <v>17.62</v>
      </c>
      <c r="O17" s="16">
        <v>1.26</v>
      </c>
      <c r="P17" s="10"/>
    </row>
    <row r="18" spans="1:16" ht="23.25" customHeight="1" x14ac:dyDescent="0.25">
      <c r="A18" s="14">
        <v>46</v>
      </c>
      <c r="B18" s="14" t="s">
        <v>11</v>
      </c>
      <c r="C18" s="16">
        <v>200</v>
      </c>
      <c r="D18" s="16">
        <v>2.3199999999999998</v>
      </c>
      <c r="E18" s="16">
        <v>2</v>
      </c>
      <c r="F18" s="16">
        <v>12.8</v>
      </c>
      <c r="G18" s="16">
        <v>96</v>
      </c>
      <c r="H18" s="16">
        <v>0.08</v>
      </c>
      <c r="I18" s="16">
        <v>2.42</v>
      </c>
      <c r="J18" s="16">
        <v>0.92</v>
      </c>
      <c r="K18" s="16">
        <v>7.0000000000000007E-2</v>
      </c>
      <c r="L18" s="16">
        <v>64.8</v>
      </c>
      <c r="M18" s="16">
        <v>103.5</v>
      </c>
      <c r="N18" s="16">
        <v>23.52</v>
      </c>
      <c r="O18" s="16">
        <v>2.7</v>
      </c>
      <c r="P18" s="10"/>
    </row>
    <row r="19" spans="1:16" ht="18" customHeight="1" x14ac:dyDescent="0.25">
      <c r="A19" s="14">
        <v>94</v>
      </c>
      <c r="B19" s="14" t="s">
        <v>88</v>
      </c>
      <c r="C19" s="16">
        <v>150</v>
      </c>
      <c r="D19" s="16">
        <v>3.45</v>
      </c>
      <c r="E19" s="16">
        <v>5.55</v>
      </c>
      <c r="F19" s="16">
        <v>28.5</v>
      </c>
      <c r="G19" s="16">
        <v>225</v>
      </c>
      <c r="H19" s="16">
        <v>0.12</v>
      </c>
      <c r="I19" s="16" t="s">
        <v>40</v>
      </c>
      <c r="J19" s="16">
        <v>0.04</v>
      </c>
      <c r="K19" s="16">
        <v>0.6</v>
      </c>
      <c r="L19" s="16">
        <v>140.76</v>
      </c>
      <c r="M19" s="16">
        <v>114.5</v>
      </c>
      <c r="N19" s="16">
        <v>40.03</v>
      </c>
      <c r="O19" s="16">
        <v>0.73</v>
      </c>
      <c r="P19" s="10"/>
    </row>
    <row r="20" spans="1:16" ht="18" customHeight="1" x14ac:dyDescent="0.25">
      <c r="A20" s="16">
        <v>81</v>
      </c>
      <c r="B20" s="92" t="s">
        <v>109</v>
      </c>
      <c r="C20" s="35">
        <v>90</v>
      </c>
      <c r="D20" s="35">
        <v>11.25</v>
      </c>
      <c r="E20" s="35">
        <v>11.35</v>
      </c>
      <c r="F20" s="35">
        <v>11.22</v>
      </c>
      <c r="G20" s="35">
        <v>197.47</v>
      </c>
      <c r="H20" s="35">
        <v>0.04</v>
      </c>
      <c r="I20" s="35">
        <v>2.34</v>
      </c>
      <c r="J20" s="35">
        <v>0</v>
      </c>
      <c r="K20" s="35">
        <v>0.43</v>
      </c>
      <c r="L20" s="35">
        <v>21.26</v>
      </c>
      <c r="M20" s="35">
        <v>12.58</v>
      </c>
      <c r="N20" s="35">
        <v>73.900000000000006</v>
      </c>
      <c r="O20" s="35">
        <v>1.19</v>
      </c>
      <c r="P20" s="10"/>
    </row>
    <row r="21" spans="1:16" ht="18" customHeight="1" x14ac:dyDescent="0.25">
      <c r="A21" s="14">
        <v>707</v>
      </c>
      <c r="B21" s="14" t="s">
        <v>100</v>
      </c>
      <c r="C21" s="16">
        <v>200</v>
      </c>
      <c r="D21" s="16">
        <v>0.1</v>
      </c>
      <c r="E21" s="16">
        <v>0</v>
      </c>
      <c r="F21" s="16">
        <v>18.2</v>
      </c>
      <c r="G21" s="16">
        <v>88</v>
      </c>
      <c r="H21" s="102">
        <v>0.04</v>
      </c>
      <c r="I21" s="102">
        <v>0.2</v>
      </c>
      <c r="J21" s="102">
        <v>0</v>
      </c>
      <c r="K21" s="102">
        <v>0</v>
      </c>
      <c r="L21" s="102">
        <v>40</v>
      </c>
      <c r="M21" s="102">
        <v>24</v>
      </c>
      <c r="N21" s="102">
        <v>18</v>
      </c>
      <c r="O21" s="102">
        <v>0.8</v>
      </c>
      <c r="P21" s="10"/>
    </row>
    <row r="22" spans="1:16" ht="18" customHeight="1" x14ac:dyDescent="0.25">
      <c r="A22" s="14">
        <v>248</v>
      </c>
      <c r="B22" s="14" t="s">
        <v>81</v>
      </c>
      <c r="C22" s="16">
        <v>100</v>
      </c>
      <c r="D22" s="16">
        <v>0.4</v>
      </c>
      <c r="E22" s="16">
        <v>0.4</v>
      </c>
      <c r="F22" s="16">
        <v>6.8</v>
      </c>
      <c r="G22" s="16">
        <v>47</v>
      </c>
      <c r="H22" s="16">
        <v>0.04</v>
      </c>
      <c r="I22" s="16">
        <v>15</v>
      </c>
      <c r="J22" s="16">
        <v>0</v>
      </c>
      <c r="K22" s="16">
        <v>0.03</v>
      </c>
      <c r="L22" s="16">
        <v>64</v>
      </c>
      <c r="M22" s="16">
        <v>16.5</v>
      </c>
      <c r="N22" s="16">
        <v>13.5</v>
      </c>
      <c r="O22" s="16">
        <v>3.3</v>
      </c>
      <c r="P22" s="10"/>
    </row>
    <row r="23" spans="1:16" ht="18" customHeight="1" x14ac:dyDescent="0.25">
      <c r="A23" s="14"/>
      <c r="B23" s="14" t="s">
        <v>34</v>
      </c>
      <c r="C23" s="16">
        <v>80</v>
      </c>
      <c r="D23" s="16">
        <v>6.32</v>
      </c>
      <c r="E23" s="16">
        <v>0.8</v>
      </c>
      <c r="F23" s="16">
        <v>30.64</v>
      </c>
      <c r="G23" s="16">
        <v>102</v>
      </c>
      <c r="H23" s="16">
        <v>0.04</v>
      </c>
      <c r="I23" s="16">
        <v>0</v>
      </c>
      <c r="J23" s="16">
        <v>0</v>
      </c>
      <c r="K23" s="16">
        <v>0.46</v>
      </c>
      <c r="L23" s="16">
        <v>18.399999999999999</v>
      </c>
      <c r="M23" s="16">
        <v>34.799999999999997</v>
      </c>
      <c r="N23" s="16">
        <v>12.12</v>
      </c>
      <c r="O23" s="16">
        <v>0.44</v>
      </c>
      <c r="P23" s="10"/>
    </row>
    <row r="24" spans="1:16" ht="18" customHeight="1" x14ac:dyDescent="0.25">
      <c r="A24" s="14"/>
      <c r="B24" s="14" t="s">
        <v>35</v>
      </c>
      <c r="C24" s="16">
        <v>40</v>
      </c>
      <c r="D24" s="16">
        <v>2.2400000000000002</v>
      </c>
      <c r="E24" s="16">
        <v>0.44</v>
      </c>
      <c r="F24" s="16">
        <v>15.32</v>
      </c>
      <c r="G24" s="16">
        <v>31.3</v>
      </c>
      <c r="H24" s="16">
        <v>0.68</v>
      </c>
      <c r="I24" s="16">
        <v>0</v>
      </c>
      <c r="J24" s="16">
        <v>0</v>
      </c>
      <c r="K24" s="16">
        <v>0</v>
      </c>
      <c r="L24" s="16">
        <v>11.38</v>
      </c>
      <c r="M24" s="16">
        <v>42.4</v>
      </c>
      <c r="N24" s="16">
        <v>10</v>
      </c>
      <c r="O24" s="16">
        <v>1.24</v>
      </c>
    </row>
    <row r="25" spans="1:16" x14ac:dyDescent="0.25">
      <c r="A25" s="54"/>
      <c r="B25" s="56" t="s">
        <v>18</v>
      </c>
      <c r="C25" s="17"/>
      <c r="D25" s="17">
        <f t="shared" ref="D25:O25" si="1">SUM(D17:D24)</f>
        <v>26.96</v>
      </c>
      <c r="E25" s="17">
        <f t="shared" si="1"/>
        <v>24.04</v>
      </c>
      <c r="F25" s="17">
        <f t="shared" si="1"/>
        <v>127.24000000000001</v>
      </c>
      <c r="G25" s="17">
        <f t="shared" si="1"/>
        <v>837.08999999999992</v>
      </c>
      <c r="H25" s="17">
        <f t="shared" si="1"/>
        <v>1.1299999999999999</v>
      </c>
      <c r="I25" s="17">
        <f t="shared" si="1"/>
        <v>40.26</v>
      </c>
      <c r="J25" s="17">
        <f t="shared" si="1"/>
        <v>0.96000000000000008</v>
      </c>
      <c r="K25" s="17">
        <f t="shared" si="1"/>
        <v>4.96</v>
      </c>
      <c r="L25" s="17">
        <f t="shared" si="1"/>
        <v>388.99999999999994</v>
      </c>
      <c r="M25" s="17">
        <f t="shared" si="1"/>
        <v>380.4</v>
      </c>
      <c r="N25" s="17">
        <f t="shared" si="1"/>
        <v>208.69</v>
      </c>
      <c r="O25" s="17">
        <f t="shared" si="1"/>
        <v>11.659999999999998</v>
      </c>
    </row>
    <row r="26" spans="1:16" x14ac:dyDescent="0.25">
      <c r="A26" s="54"/>
      <c r="B26" s="59" t="s">
        <v>8</v>
      </c>
      <c r="C26" s="38"/>
      <c r="D26" s="50">
        <f t="shared" ref="D26:O26" si="2">D15+D25</f>
        <v>44.84</v>
      </c>
      <c r="E26" s="50">
        <f t="shared" si="2"/>
        <v>45.92</v>
      </c>
      <c r="F26" s="50">
        <f t="shared" si="2"/>
        <v>203.08</v>
      </c>
      <c r="G26" s="50">
        <f t="shared" si="2"/>
        <v>1424.81</v>
      </c>
      <c r="H26" s="50">
        <f t="shared" si="2"/>
        <v>1.9419999999999999</v>
      </c>
      <c r="I26" s="50">
        <f t="shared" si="2"/>
        <v>50.59</v>
      </c>
      <c r="J26" s="50">
        <f t="shared" si="2"/>
        <v>87.373000000000005</v>
      </c>
      <c r="K26" s="50">
        <f t="shared" si="2"/>
        <v>8.01</v>
      </c>
      <c r="L26" s="50">
        <f t="shared" si="2"/>
        <v>1106.8399999999999</v>
      </c>
      <c r="M26" s="50">
        <f t="shared" si="2"/>
        <v>906.57999999999993</v>
      </c>
      <c r="N26" s="50">
        <f t="shared" si="2"/>
        <v>301.7</v>
      </c>
      <c r="O26" s="50">
        <f t="shared" si="2"/>
        <v>19.349999999999998</v>
      </c>
    </row>
    <row r="27" spans="1:16" ht="72" customHeight="1" x14ac:dyDescent="0.25"/>
    <row r="28" spans="1:16" ht="12.75" customHeight="1" x14ac:dyDescent="0.25">
      <c r="A28" s="21"/>
      <c r="B28" s="21" t="s">
        <v>91</v>
      </c>
      <c r="C28" s="22"/>
      <c r="D28" s="20"/>
      <c r="E28" s="22"/>
      <c r="F28" s="22"/>
      <c r="G28" s="22"/>
      <c r="H28" s="20"/>
      <c r="I28" s="20"/>
      <c r="J28" s="20"/>
      <c r="K28" s="103"/>
      <c r="L28" s="20"/>
      <c r="M28" s="20"/>
      <c r="N28" s="20"/>
      <c r="O28" s="20"/>
      <c r="P28" s="3"/>
    </row>
    <row r="29" spans="1:16" ht="12.75" customHeight="1" x14ac:dyDescent="0.25">
      <c r="A29" s="54"/>
      <c r="B29" s="54" t="s">
        <v>12</v>
      </c>
      <c r="C29" s="20" t="s">
        <v>103</v>
      </c>
      <c r="D29" s="20"/>
      <c r="E29" s="20"/>
      <c r="F29" s="20"/>
      <c r="G29" s="20"/>
      <c r="H29" s="20"/>
      <c r="I29" s="20"/>
      <c r="J29" s="20"/>
      <c r="K29" s="103"/>
      <c r="L29" s="20"/>
      <c r="M29" s="20"/>
      <c r="N29" s="20"/>
      <c r="O29" s="20"/>
      <c r="P29" s="3"/>
    </row>
    <row r="30" spans="1:16" ht="12.75" customHeight="1" x14ac:dyDescent="0.25">
      <c r="A30" s="54"/>
      <c r="B30" s="54" t="s">
        <v>13</v>
      </c>
      <c r="C30" s="105" t="s">
        <v>108</v>
      </c>
      <c r="D30" s="106"/>
      <c r="E30" s="20"/>
      <c r="F30" s="20"/>
      <c r="G30" s="20"/>
      <c r="H30" s="20"/>
      <c r="I30" s="20"/>
      <c r="J30" s="20"/>
      <c r="K30" s="20"/>
      <c r="L30" s="34"/>
      <c r="M30" s="34"/>
      <c r="N30" s="34"/>
      <c r="O30" s="34"/>
      <c r="P30" s="12"/>
    </row>
    <row r="31" spans="1:16" ht="12.75" customHeight="1" x14ac:dyDescent="0.25">
      <c r="A31" s="54"/>
      <c r="B31" s="54" t="s">
        <v>15</v>
      </c>
      <c r="C31" s="77" t="s">
        <v>16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12"/>
    </row>
    <row r="32" spans="1:16" ht="12.75" customHeight="1" x14ac:dyDescent="0.25">
      <c r="A32" s="107" t="s">
        <v>0</v>
      </c>
      <c r="B32" s="109" t="s">
        <v>1</v>
      </c>
      <c r="C32" s="110" t="s">
        <v>2</v>
      </c>
      <c r="D32" s="100" t="s">
        <v>3</v>
      </c>
      <c r="E32" s="100" t="s">
        <v>4</v>
      </c>
      <c r="F32" s="110" t="s">
        <v>5</v>
      </c>
      <c r="G32" s="110" t="s">
        <v>6</v>
      </c>
      <c r="H32" s="111" t="s">
        <v>17</v>
      </c>
      <c r="I32" s="111"/>
      <c r="J32" s="111"/>
      <c r="K32" s="111"/>
      <c r="L32" s="111" t="s">
        <v>7</v>
      </c>
      <c r="M32" s="111"/>
      <c r="N32" s="111"/>
      <c r="O32" s="111"/>
      <c r="P32" s="8"/>
    </row>
    <row r="33" spans="1:16" ht="12.75" customHeight="1" x14ac:dyDescent="0.25">
      <c r="A33" s="108"/>
      <c r="B33" s="109"/>
      <c r="C33" s="110"/>
      <c r="D33" s="100" t="s">
        <v>8</v>
      </c>
      <c r="E33" s="100" t="s">
        <v>8</v>
      </c>
      <c r="F33" s="110"/>
      <c r="G33" s="110"/>
      <c r="H33" s="16" t="s">
        <v>43</v>
      </c>
      <c r="I33" s="16" t="s">
        <v>44</v>
      </c>
      <c r="J33" s="16" t="s">
        <v>45</v>
      </c>
      <c r="K33" s="16" t="s">
        <v>46</v>
      </c>
      <c r="L33" s="16" t="s">
        <v>47</v>
      </c>
      <c r="M33" s="16" t="s">
        <v>48</v>
      </c>
      <c r="N33" s="16" t="s">
        <v>49</v>
      </c>
      <c r="O33" s="16" t="s">
        <v>9</v>
      </c>
      <c r="P33" s="10"/>
    </row>
    <row r="34" spans="1:16" ht="12.75" customHeight="1" x14ac:dyDescent="0.25">
      <c r="A34" s="14"/>
      <c r="B34" s="24" t="s">
        <v>31</v>
      </c>
      <c r="C34" s="16"/>
      <c r="D34" s="16"/>
      <c r="E34" s="16"/>
      <c r="F34" s="16"/>
      <c r="G34" s="18">
        <f>G41*100/235000</f>
        <v>0.2451914893617021</v>
      </c>
      <c r="H34" s="16"/>
      <c r="I34" s="16"/>
      <c r="J34" s="16"/>
      <c r="K34" s="16"/>
      <c r="L34" s="16"/>
      <c r="M34" s="16"/>
      <c r="N34" s="16"/>
      <c r="O34" s="16"/>
      <c r="P34" s="10"/>
    </row>
    <row r="35" spans="1:16" ht="24" customHeight="1" x14ac:dyDescent="0.25">
      <c r="A35" s="14">
        <v>29</v>
      </c>
      <c r="B35" s="14" t="s">
        <v>93</v>
      </c>
      <c r="C35" s="16">
        <v>100</v>
      </c>
      <c r="D35" s="16">
        <v>1.3</v>
      </c>
      <c r="E35" s="16">
        <v>6.6</v>
      </c>
      <c r="F35" s="16">
        <v>7.7</v>
      </c>
      <c r="G35" s="16">
        <v>107</v>
      </c>
      <c r="H35" s="16">
        <v>0.2</v>
      </c>
      <c r="I35" s="16">
        <v>11.44</v>
      </c>
      <c r="J35" s="16">
        <v>0.01</v>
      </c>
      <c r="K35" s="16">
        <v>3.92</v>
      </c>
      <c r="L35" s="16">
        <v>38.64</v>
      </c>
      <c r="M35" s="16">
        <v>99.32</v>
      </c>
      <c r="N35" s="16">
        <v>35.53</v>
      </c>
      <c r="O35" s="16">
        <v>2.44</v>
      </c>
      <c r="P35" s="10"/>
    </row>
    <row r="36" spans="1:16" ht="18" customHeight="1" x14ac:dyDescent="0.25">
      <c r="A36" s="14">
        <v>130</v>
      </c>
      <c r="B36" s="14" t="s">
        <v>66</v>
      </c>
      <c r="C36" s="16">
        <v>200</v>
      </c>
      <c r="D36" s="16">
        <v>2.2000000000000002</v>
      </c>
      <c r="E36" s="16">
        <v>5.38</v>
      </c>
      <c r="F36" s="16">
        <v>15.5</v>
      </c>
      <c r="G36" s="16">
        <v>172</v>
      </c>
      <c r="H36" s="16">
        <v>4.3999999999999997E-2</v>
      </c>
      <c r="I36" s="16">
        <v>0.68</v>
      </c>
      <c r="J36" s="16">
        <v>47.2</v>
      </c>
      <c r="K36" s="16">
        <v>0.192</v>
      </c>
      <c r="L36" s="16">
        <v>240.5</v>
      </c>
      <c r="M36" s="16">
        <v>107.4</v>
      </c>
      <c r="N36" s="16">
        <v>24.86</v>
      </c>
      <c r="O36" s="16">
        <v>0.39</v>
      </c>
      <c r="P36" s="10"/>
    </row>
    <row r="37" spans="1:16" ht="18" customHeight="1" x14ac:dyDescent="0.25">
      <c r="A37" s="14">
        <v>154</v>
      </c>
      <c r="B37" s="14" t="s">
        <v>95</v>
      </c>
      <c r="C37" s="16">
        <v>200</v>
      </c>
      <c r="D37" s="16">
        <v>0.4</v>
      </c>
      <c r="E37" s="16">
        <v>0</v>
      </c>
      <c r="F37" s="16">
        <v>20.399999999999999</v>
      </c>
      <c r="G37" s="16">
        <v>106</v>
      </c>
      <c r="H37" s="16">
        <v>0.03</v>
      </c>
      <c r="I37" s="16">
        <v>1.47</v>
      </c>
      <c r="J37" s="16">
        <v>0</v>
      </c>
      <c r="K37" s="16">
        <v>0</v>
      </c>
      <c r="L37" s="16">
        <v>113</v>
      </c>
      <c r="M37" s="16">
        <v>132</v>
      </c>
      <c r="N37" s="16">
        <v>29.33</v>
      </c>
      <c r="O37" s="16">
        <v>2.4</v>
      </c>
      <c r="P37" s="10"/>
    </row>
    <row r="38" spans="1:16" ht="18" customHeight="1" x14ac:dyDescent="0.25">
      <c r="A38" s="14">
        <v>248</v>
      </c>
      <c r="B38" s="14" t="s">
        <v>96</v>
      </c>
      <c r="C38" s="16">
        <v>140</v>
      </c>
      <c r="D38" s="16">
        <v>3.1</v>
      </c>
      <c r="E38" s="16">
        <v>1</v>
      </c>
      <c r="F38" s="16">
        <v>18.399999999999999</v>
      </c>
      <c r="G38" s="16">
        <v>134.4</v>
      </c>
      <c r="H38" s="16">
        <v>0.08</v>
      </c>
      <c r="I38" s="16">
        <v>128.58000000000001</v>
      </c>
      <c r="J38" s="16">
        <v>0</v>
      </c>
      <c r="K38" s="16">
        <v>0.42</v>
      </c>
      <c r="L38" s="16">
        <v>82.86</v>
      </c>
      <c r="M38" s="16">
        <v>49.28</v>
      </c>
      <c r="N38" s="16">
        <v>27.86</v>
      </c>
      <c r="O38" s="16">
        <v>0.64</v>
      </c>
      <c r="P38" s="10"/>
    </row>
    <row r="39" spans="1:16" ht="15.75" customHeight="1" x14ac:dyDescent="0.25">
      <c r="A39" s="14"/>
      <c r="B39" s="14" t="s">
        <v>34</v>
      </c>
      <c r="C39" s="16">
        <v>20</v>
      </c>
      <c r="D39" s="16">
        <v>1.58</v>
      </c>
      <c r="E39" s="16">
        <v>0.2</v>
      </c>
      <c r="F39" s="16">
        <v>7.66</v>
      </c>
      <c r="G39" s="16">
        <v>25.5</v>
      </c>
      <c r="H39" s="16">
        <v>0.02</v>
      </c>
      <c r="I39" s="16">
        <v>0</v>
      </c>
      <c r="J39" s="16">
        <v>0</v>
      </c>
      <c r="K39" s="16">
        <v>0.23</v>
      </c>
      <c r="L39" s="16">
        <v>4.5999999999999996</v>
      </c>
      <c r="M39" s="16">
        <v>17.399999999999999</v>
      </c>
      <c r="N39" s="16">
        <v>6.6</v>
      </c>
      <c r="O39" s="16">
        <v>0.22</v>
      </c>
      <c r="P39" s="10"/>
    </row>
    <row r="40" spans="1:16" ht="15" customHeight="1" x14ac:dyDescent="0.25">
      <c r="A40" s="14"/>
      <c r="B40" s="14" t="s">
        <v>35</v>
      </c>
      <c r="C40" s="16">
        <v>40</v>
      </c>
      <c r="D40" s="16">
        <v>2.2400000000000002</v>
      </c>
      <c r="E40" s="16">
        <v>0.44</v>
      </c>
      <c r="F40" s="16">
        <v>15.32</v>
      </c>
      <c r="G40" s="16">
        <v>31.3</v>
      </c>
      <c r="H40" s="16">
        <v>0.68</v>
      </c>
      <c r="I40" s="16">
        <v>0</v>
      </c>
      <c r="J40" s="16">
        <v>0</v>
      </c>
      <c r="K40" s="16">
        <v>0</v>
      </c>
      <c r="L40" s="16">
        <v>11.38</v>
      </c>
      <c r="M40" s="16">
        <v>42.4</v>
      </c>
      <c r="N40" s="16">
        <v>10</v>
      </c>
      <c r="O40" s="16">
        <v>1.24</v>
      </c>
      <c r="P40" s="8"/>
    </row>
    <row r="41" spans="1:16" ht="15" x14ac:dyDescent="0.25">
      <c r="A41" s="23"/>
      <c r="B41" s="56" t="s">
        <v>18</v>
      </c>
      <c r="C41" s="17"/>
      <c r="D41" s="17">
        <f t="shared" ref="D41:O41" si="3">SUM(D35:D40)</f>
        <v>10.82</v>
      </c>
      <c r="E41" s="17">
        <f t="shared" si="3"/>
        <v>13.62</v>
      </c>
      <c r="F41" s="17">
        <f t="shared" si="3"/>
        <v>84.97999999999999</v>
      </c>
      <c r="G41" s="17">
        <f t="shared" si="3"/>
        <v>576.19999999999993</v>
      </c>
      <c r="H41" s="17">
        <f t="shared" si="3"/>
        <v>1.054</v>
      </c>
      <c r="I41" s="17">
        <f t="shared" si="3"/>
        <v>142.17000000000002</v>
      </c>
      <c r="J41" s="17">
        <f t="shared" si="3"/>
        <v>47.21</v>
      </c>
      <c r="K41" s="17">
        <f t="shared" si="3"/>
        <v>4.7620000000000005</v>
      </c>
      <c r="L41" s="17">
        <f t="shared" si="3"/>
        <v>490.98</v>
      </c>
      <c r="M41" s="17">
        <f t="shared" si="3"/>
        <v>447.79999999999995</v>
      </c>
      <c r="N41" s="17">
        <f t="shared" si="3"/>
        <v>134.18</v>
      </c>
      <c r="O41" s="17">
        <f t="shared" si="3"/>
        <v>7.33</v>
      </c>
      <c r="P41" s="10"/>
    </row>
    <row r="42" spans="1:16" ht="24" customHeight="1" x14ac:dyDescent="0.25">
      <c r="A42" s="14"/>
      <c r="B42" s="24" t="s">
        <v>10</v>
      </c>
      <c r="C42" s="16"/>
      <c r="D42" s="16"/>
      <c r="E42" s="16"/>
      <c r="F42" s="16"/>
      <c r="G42" s="18">
        <f>G50*100/235000</f>
        <v>0.34970212765957448</v>
      </c>
      <c r="H42" s="25"/>
      <c r="I42" s="25"/>
      <c r="J42" s="25"/>
      <c r="K42" s="68"/>
      <c r="L42" s="68"/>
      <c r="M42" s="68"/>
      <c r="N42" s="68"/>
      <c r="O42" s="68"/>
      <c r="P42" s="10"/>
    </row>
    <row r="43" spans="1:16" ht="25.5" x14ac:dyDescent="0.25">
      <c r="A43" s="14">
        <v>3</v>
      </c>
      <c r="B43" s="14" t="s">
        <v>53</v>
      </c>
      <c r="C43" s="16">
        <v>100</v>
      </c>
      <c r="D43" s="16">
        <v>0.9</v>
      </c>
      <c r="E43" s="16">
        <v>5</v>
      </c>
      <c r="F43" s="16">
        <v>2.9</v>
      </c>
      <c r="G43" s="16">
        <v>60</v>
      </c>
      <c r="H43" s="16">
        <v>0.09</v>
      </c>
      <c r="I43" s="16">
        <v>20.3</v>
      </c>
      <c r="J43" s="16">
        <v>0</v>
      </c>
      <c r="K43" s="67">
        <v>3.37</v>
      </c>
      <c r="L43" s="69">
        <v>31.6</v>
      </c>
      <c r="M43" s="69">
        <v>16.260000000000002</v>
      </c>
      <c r="N43" s="69">
        <v>34.61</v>
      </c>
      <c r="O43" s="67">
        <v>0.74</v>
      </c>
      <c r="P43" s="10"/>
    </row>
    <row r="44" spans="1:16" ht="28.5" customHeight="1" x14ac:dyDescent="0.25">
      <c r="A44" s="14">
        <v>47</v>
      </c>
      <c r="B44" s="14" t="s">
        <v>54</v>
      </c>
      <c r="C44" s="16">
        <v>250</v>
      </c>
      <c r="D44" s="16">
        <v>6.2</v>
      </c>
      <c r="E44" s="16">
        <v>5.6</v>
      </c>
      <c r="F44" s="16">
        <v>18.3</v>
      </c>
      <c r="G44" s="16">
        <v>167</v>
      </c>
      <c r="H44" s="16">
        <v>0.08</v>
      </c>
      <c r="I44" s="16">
        <v>2.42</v>
      </c>
      <c r="J44" s="16">
        <v>0.92</v>
      </c>
      <c r="K44" s="16">
        <v>0.75</v>
      </c>
      <c r="L44" s="16">
        <v>66.5</v>
      </c>
      <c r="M44" s="16">
        <v>103.55</v>
      </c>
      <c r="N44" s="16">
        <v>23.52</v>
      </c>
      <c r="O44" s="16">
        <v>2.7</v>
      </c>
      <c r="P44" s="10"/>
    </row>
    <row r="45" spans="1:16" ht="18" customHeight="1" x14ac:dyDescent="0.25">
      <c r="A45" s="14">
        <v>97</v>
      </c>
      <c r="B45" s="14" t="s">
        <v>75</v>
      </c>
      <c r="C45" s="16">
        <v>150</v>
      </c>
      <c r="D45" s="16">
        <v>5.25</v>
      </c>
      <c r="E45" s="16">
        <v>6.15</v>
      </c>
      <c r="F45" s="16">
        <v>30.25</v>
      </c>
      <c r="G45" s="16">
        <v>219.5</v>
      </c>
      <c r="H45" s="16">
        <v>7.0000000000000007E-2</v>
      </c>
      <c r="I45" s="16">
        <v>0</v>
      </c>
      <c r="J45" s="16">
        <v>7.0000000000000007E-2</v>
      </c>
      <c r="K45" s="16">
        <v>1.95</v>
      </c>
      <c r="L45" s="16">
        <v>64.8</v>
      </c>
      <c r="M45" s="16">
        <v>33.5</v>
      </c>
      <c r="N45" s="16">
        <v>5.65</v>
      </c>
      <c r="O45" s="16">
        <v>0.57999999999999996</v>
      </c>
      <c r="P45" s="10"/>
    </row>
    <row r="46" spans="1:16" ht="18" customHeight="1" x14ac:dyDescent="0.25">
      <c r="A46" s="14">
        <v>463</v>
      </c>
      <c r="B46" s="14" t="s">
        <v>77</v>
      </c>
      <c r="C46" s="16">
        <v>100</v>
      </c>
      <c r="D46" s="16">
        <v>10.6</v>
      </c>
      <c r="E46" s="16">
        <v>8.5</v>
      </c>
      <c r="F46" s="16">
        <v>8.5</v>
      </c>
      <c r="G46" s="16">
        <v>151</v>
      </c>
      <c r="H46" s="16">
        <v>0.24</v>
      </c>
      <c r="I46" s="16">
        <v>12.48</v>
      </c>
      <c r="J46" s="16">
        <v>0.03</v>
      </c>
      <c r="K46" s="16">
        <v>6.84</v>
      </c>
      <c r="L46" s="16">
        <v>68.3</v>
      </c>
      <c r="M46" s="16">
        <v>108.3</v>
      </c>
      <c r="N46" s="16">
        <v>61.44</v>
      </c>
      <c r="O46" s="16">
        <v>2.5499999999999998</v>
      </c>
      <c r="P46" s="10"/>
    </row>
    <row r="47" spans="1:16" ht="27.75" customHeight="1" x14ac:dyDescent="0.25">
      <c r="A47" s="14">
        <v>631</v>
      </c>
      <c r="B47" s="14" t="s">
        <v>80</v>
      </c>
      <c r="C47" s="16">
        <v>200</v>
      </c>
      <c r="D47" s="16">
        <v>0.3</v>
      </c>
      <c r="E47" s="16">
        <v>0</v>
      </c>
      <c r="F47" s="16">
        <v>28.5</v>
      </c>
      <c r="G47" s="16">
        <v>142</v>
      </c>
      <c r="H47" s="16">
        <v>0.01</v>
      </c>
      <c r="I47" s="16">
        <v>1.8</v>
      </c>
      <c r="J47" s="16">
        <v>0</v>
      </c>
      <c r="K47" s="16">
        <v>0</v>
      </c>
      <c r="L47" s="16">
        <v>23.73</v>
      </c>
      <c r="M47" s="16">
        <v>4.4000000000000004</v>
      </c>
      <c r="N47" s="16">
        <v>3.6</v>
      </c>
      <c r="O47" s="16">
        <v>0.18</v>
      </c>
      <c r="P47" s="10"/>
    </row>
    <row r="48" spans="1:16" ht="19.5" customHeight="1" x14ac:dyDescent="0.25">
      <c r="A48" s="14"/>
      <c r="B48" s="14" t="s">
        <v>34</v>
      </c>
      <c r="C48" s="16">
        <v>40</v>
      </c>
      <c r="D48" s="16">
        <v>3.16</v>
      </c>
      <c r="E48" s="16">
        <v>0.4</v>
      </c>
      <c r="F48" s="16">
        <v>15.32</v>
      </c>
      <c r="G48" s="16">
        <v>51</v>
      </c>
      <c r="H48" s="16">
        <v>0.02</v>
      </c>
      <c r="I48" s="16">
        <v>0</v>
      </c>
      <c r="J48" s="16">
        <v>0</v>
      </c>
      <c r="K48" s="16">
        <v>0.23</v>
      </c>
      <c r="L48" s="16">
        <v>9.1999999999999993</v>
      </c>
      <c r="M48" s="16">
        <v>17.399999999999999</v>
      </c>
      <c r="N48" s="16">
        <v>6.6</v>
      </c>
      <c r="O48" s="16">
        <v>0.22</v>
      </c>
      <c r="P48" s="10"/>
    </row>
    <row r="49" spans="1:16" x14ac:dyDescent="0.25">
      <c r="A49" s="14"/>
      <c r="B49" s="14" t="s">
        <v>35</v>
      </c>
      <c r="C49" s="16">
        <v>40</v>
      </c>
      <c r="D49" s="16">
        <v>2.2400000000000002</v>
      </c>
      <c r="E49" s="16">
        <v>0.44</v>
      </c>
      <c r="F49" s="16">
        <v>15.32</v>
      </c>
      <c r="G49" s="16">
        <v>31.3</v>
      </c>
      <c r="H49" s="16">
        <v>0.68</v>
      </c>
      <c r="I49" s="16">
        <v>0</v>
      </c>
      <c r="J49" s="16">
        <v>0</v>
      </c>
      <c r="K49" s="16">
        <v>0</v>
      </c>
      <c r="L49" s="16">
        <v>11.38</v>
      </c>
      <c r="M49" s="16">
        <v>42.4</v>
      </c>
      <c r="N49" s="16">
        <v>10</v>
      </c>
      <c r="O49" s="16">
        <v>1.24</v>
      </c>
    </row>
    <row r="50" spans="1:16" ht="18" customHeight="1" x14ac:dyDescent="0.25">
      <c r="A50" s="54"/>
      <c r="B50" s="56" t="s">
        <v>18</v>
      </c>
      <c r="C50" s="17"/>
      <c r="D50" s="17">
        <f t="shared" ref="D50:O50" si="4">SUM(D43:D49)</f>
        <v>28.650000000000006</v>
      </c>
      <c r="E50" s="17">
        <f t="shared" si="4"/>
        <v>26.09</v>
      </c>
      <c r="F50" s="17">
        <f t="shared" si="4"/>
        <v>119.09</v>
      </c>
      <c r="G50" s="17">
        <f t="shared" si="4"/>
        <v>821.8</v>
      </c>
      <c r="H50" s="17">
        <f t="shared" si="4"/>
        <v>1.19</v>
      </c>
      <c r="I50" s="17">
        <f t="shared" si="4"/>
        <v>37</v>
      </c>
      <c r="J50" s="17">
        <f t="shared" si="4"/>
        <v>1.02</v>
      </c>
      <c r="K50" s="17">
        <f t="shared" si="4"/>
        <v>13.14</v>
      </c>
      <c r="L50" s="17">
        <f t="shared" si="4"/>
        <v>275.51</v>
      </c>
      <c r="M50" s="17">
        <f t="shared" si="4"/>
        <v>325.80999999999995</v>
      </c>
      <c r="N50" s="17">
        <f t="shared" si="4"/>
        <v>145.41999999999999</v>
      </c>
      <c r="O50" s="17">
        <f t="shared" si="4"/>
        <v>8.2099999999999991</v>
      </c>
    </row>
    <row r="51" spans="1:16" ht="18" customHeight="1" x14ac:dyDescent="0.25">
      <c r="A51" s="54"/>
      <c r="B51" s="59" t="s">
        <v>8</v>
      </c>
      <c r="C51" s="38"/>
      <c r="D51" s="50">
        <f t="shared" ref="D51:O51" si="5">D41+D50</f>
        <v>39.470000000000006</v>
      </c>
      <c r="E51" s="50">
        <f t="shared" si="5"/>
        <v>39.71</v>
      </c>
      <c r="F51" s="50">
        <f t="shared" si="5"/>
        <v>204.07</v>
      </c>
      <c r="G51" s="61">
        <f t="shared" si="5"/>
        <v>1398</v>
      </c>
      <c r="H51" s="50">
        <f t="shared" si="5"/>
        <v>2.2439999999999998</v>
      </c>
      <c r="I51" s="50">
        <f t="shared" si="5"/>
        <v>179.17000000000002</v>
      </c>
      <c r="J51" s="50">
        <f t="shared" si="5"/>
        <v>48.230000000000004</v>
      </c>
      <c r="K51" s="50">
        <f t="shared" si="5"/>
        <v>17.902000000000001</v>
      </c>
      <c r="L51" s="50">
        <f t="shared" si="5"/>
        <v>766.49</v>
      </c>
      <c r="M51" s="50">
        <f t="shared" si="5"/>
        <v>773.6099999999999</v>
      </c>
      <c r="N51" s="50">
        <f t="shared" si="5"/>
        <v>279.60000000000002</v>
      </c>
      <c r="O51" s="50">
        <f t="shared" si="5"/>
        <v>15.54</v>
      </c>
    </row>
    <row r="52" spans="1:16" ht="75" customHeight="1" x14ac:dyDescent="0.25">
      <c r="C52" s="19"/>
      <c r="D52" s="37"/>
      <c r="E52" s="19"/>
      <c r="F52" s="19"/>
      <c r="G52" s="19"/>
      <c r="H52" s="37"/>
      <c r="I52" s="37"/>
      <c r="J52" s="37"/>
      <c r="K52" s="37"/>
      <c r="L52" s="37"/>
      <c r="M52" s="37"/>
      <c r="N52" s="37"/>
      <c r="O52" s="37"/>
      <c r="P52" s="4"/>
    </row>
    <row r="53" spans="1:16" ht="15" customHeight="1" x14ac:dyDescent="0.25">
      <c r="A53" s="21"/>
      <c r="B53" s="21" t="s">
        <v>30</v>
      </c>
      <c r="C53" s="22"/>
      <c r="D53" s="20"/>
      <c r="E53" s="22"/>
      <c r="F53" s="22"/>
      <c r="G53" s="22"/>
      <c r="H53" s="20"/>
      <c r="I53" s="20"/>
      <c r="J53" s="20"/>
      <c r="K53" s="103"/>
      <c r="L53" s="20"/>
      <c r="M53" s="20"/>
      <c r="N53" s="20"/>
      <c r="O53" s="20"/>
      <c r="P53" s="3"/>
    </row>
    <row r="54" spans="1:16" ht="15" customHeight="1" x14ac:dyDescent="0.25">
      <c r="A54" s="54"/>
      <c r="B54" s="54" t="s">
        <v>12</v>
      </c>
      <c r="C54" s="20" t="s">
        <v>103</v>
      </c>
      <c r="D54" s="20"/>
      <c r="E54" s="20"/>
      <c r="F54" s="20"/>
      <c r="G54" s="20"/>
      <c r="H54" s="20"/>
      <c r="I54" s="20"/>
      <c r="J54" s="20"/>
      <c r="K54" s="103"/>
      <c r="L54" s="20"/>
      <c r="M54" s="20"/>
      <c r="N54" s="20"/>
      <c r="O54" s="20"/>
      <c r="P54" s="3"/>
    </row>
    <row r="55" spans="1:16" ht="15" customHeight="1" x14ac:dyDescent="0.25">
      <c r="A55" s="54"/>
      <c r="B55" s="54" t="s">
        <v>13</v>
      </c>
      <c r="C55" s="105" t="s">
        <v>108</v>
      </c>
      <c r="D55" s="106"/>
      <c r="E55" s="20"/>
      <c r="F55" s="20"/>
      <c r="G55" s="20"/>
      <c r="H55" s="20"/>
      <c r="I55" s="20"/>
      <c r="J55" s="20"/>
      <c r="K55" s="20"/>
      <c r="L55" s="34"/>
      <c r="M55" s="34"/>
      <c r="N55" s="34"/>
      <c r="O55" s="34"/>
      <c r="P55" s="12"/>
    </row>
    <row r="56" spans="1:16" ht="15" customHeight="1" x14ac:dyDescent="0.25">
      <c r="A56" s="54"/>
      <c r="B56" s="54" t="s">
        <v>15</v>
      </c>
      <c r="C56" s="77" t="s">
        <v>16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12"/>
    </row>
    <row r="57" spans="1:16" ht="16.5" customHeight="1" x14ac:dyDescent="0.25">
      <c r="A57" s="107" t="s">
        <v>0</v>
      </c>
      <c r="B57" s="109" t="s">
        <v>1</v>
      </c>
      <c r="C57" s="110" t="s">
        <v>2</v>
      </c>
      <c r="D57" s="100" t="s">
        <v>3</v>
      </c>
      <c r="E57" s="100" t="s">
        <v>4</v>
      </c>
      <c r="F57" s="110" t="s">
        <v>5</v>
      </c>
      <c r="G57" s="110" t="s">
        <v>6</v>
      </c>
      <c r="H57" s="111" t="s">
        <v>17</v>
      </c>
      <c r="I57" s="111"/>
      <c r="J57" s="111"/>
      <c r="K57" s="111"/>
      <c r="L57" s="111" t="s">
        <v>7</v>
      </c>
      <c r="M57" s="111"/>
      <c r="N57" s="111"/>
      <c r="O57" s="111"/>
      <c r="P57" s="8"/>
    </row>
    <row r="58" spans="1:16" ht="16.5" customHeight="1" x14ac:dyDescent="0.25">
      <c r="A58" s="108"/>
      <c r="B58" s="109"/>
      <c r="C58" s="110"/>
      <c r="D58" s="100" t="s">
        <v>8</v>
      </c>
      <c r="E58" s="100" t="s">
        <v>8</v>
      </c>
      <c r="F58" s="110"/>
      <c r="G58" s="110"/>
      <c r="H58" s="16" t="s">
        <v>43</v>
      </c>
      <c r="I58" s="16" t="s">
        <v>44</v>
      </c>
      <c r="J58" s="16" t="s">
        <v>45</v>
      </c>
      <c r="K58" s="16" t="s">
        <v>46</v>
      </c>
      <c r="L58" s="16" t="s">
        <v>47</v>
      </c>
      <c r="M58" s="16" t="s">
        <v>48</v>
      </c>
      <c r="N58" s="16" t="s">
        <v>49</v>
      </c>
      <c r="O58" s="16" t="s">
        <v>9</v>
      </c>
      <c r="P58" s="10"/>
    </row>
    <row r="59" spans="1:16" ht="17.25" customHeight="1" x14ac:dyDescent="0.25">
      <c r="A59" s="14"/>
      <c r="B59" s="24" t="s">
        <v>82</v>
      </c>
      <c r="C59" s="16"/>
      <c r="D59" s="16"/>
      <c r="E59" s="16"/>
      <c r="F59" s="16"/>
      <c r="G59" s="18">
        <f>G66*100/235000</f>
        <v>0.25076595744680846</v>
      </c>
      <c r="H59" s="16"/>
      <c r="I59" s="16"/>
      <c r="J59" s="16"/>
      <c r="K59" s="16"/>
      <c r="L59" s="16"/>
      <c r="M59" s="16"/>
      <c r="N59" s="16"/>
      <c r="O59" s="16"/>
      <c r="P59" s="10"/>
    </row>
    <row r="60" spans="1:16" ht="18.75" customHeight="1" x14ac:dyDescent="0.25">
      <c r="A60" s="14">
        <v>7</v>
      </c>
      <c r="B60" s="14" t="s">
        <v>94</v>
      </c>
      <c r="C60" s="16">
        <v>100</v>
      </c>
      <c r="D60" s="16">
        <v>1.5</v>
      </c>
      <c r="E60" s="16">
        <v>2</v>
      </c>
      <c r="F60" s="16">
        <v>9.5</v>
      </c>
      <c r="G60" s="16">
        <v>86</v>
      </c>
      <c r="H60" s="16">
        <v>0.09</v>
      </c>
      <c r="I60" s="16">
        <v>45.8</v>
      </c>
      <c r="J60" s="16">
        <v>1.2</v>
      </c>
      <c r="K60" s="16">
        <v>2.4900000000000002</v>
      </c>
      <c r="L60" s="16">
        <v>58.3</v>
      </c>
      <c r="M60" s="16">
        <v>49.4</v>
      </c>
      <c r="N60" s="16">
        <v>11.6</v>
      </c>
      <c r="O60" s="16">
        <v>1.26</v>
      </c>
      <c r="P60" s="13"/>
    </row>
    <row r="61" spans="1:16" ht="25.5" customHeight="1" x14ac:dyDescent="0.25">
      <c r="A61" s="14">
        <v>160</v>
      </c>
      <c r="B61" s="14" t="s">
        <v>90</v>
      </c>
      <c r="C61" s="16">
        <v>250</v>
      </c>
      <c r="D61" s="16">
        <v>7</v>
      </c>
      <c r="E61" s="16">
        <v>5.9</v>
      </c>
      <c r="F61" s="16">
        <v>20.7</v>
      </c>
      <c r="G61" s="16">
        <v>141</v>
      </c>
      <c r="H61" s="16">
        <v>0.03</v>
      </c>
      <c r="I61" s="16">
        <v>0.28999999999999998</v>
      </c>
      <c r="J61" s="16">
        <v>76.05</v>
      </c>
      <c r="K61" s="16">
        <v>0.998</v>
      </c>
      <c r="L61" s="16">
        <v>250.8</v>
      </c>
      <c r="M61" s="16">
        <v>85.05</v>
      </c>
      <c r="N61" s="16">
        <v>8.64</v>
      </c>
      <c r="O61" s="16">
        <v>0.68300000000000005</v>
      </c>
      <c r="P61" s="13"/>
    </row>
    <row r="62" spans="1:16" ht="18" customHeight="1" x14ac:dyDescent="0.25">
      <c r="A62" s="14">
        <v>149</v>
      </c>
      <c r="B62" s="14" t="s">
        <v>33</v>
      </c>
      <c r="C62" s="16">
        <v>200</v>
      </c>
      <c r="D62" s="16">
        <v>2.9</v>
      </c>
      <c r="E62" s="16">
        <v>4.5</v>
      </c>
      <c r="F62" s="16">
        <v>30.5</v>
      </c>
      <c r="G62" s="16">
        <v>190</v>
      </c>
      <c r="H62" s="16">
        <v>0.04</v>
      </c>
      <c r="I62" s="16">
        <v>1.3</v>
      </c>
      <c r="J62" s="16">
        <v>0.03</v>
      </c>
      <c r="K62" s="16">
        <v>0</v>
      </c>
      <c r="L62" s="16">
        <v>179.42</v>
      </c>
      <c r="M62" s="16">
        <v>116.2</v>
      </c>
      <c r="N62" s="16">
        <v>21.64</v>
      </c>
      <c r="O62" s="16">
        <v>0.71</v>
      </c>
      <c r="P62" s="10"/>
    </row>
    <row r="63" spans="1:16" ht="18" customHeight="1" x14ac:dyDescent="0.25">
      <c r="A63" s="14">
        <v>96</v>
      </c>
      <c r="B63" s="14" t="s">
        <v>67</v>
      </c>
      <c r="C63" s="16">
        <v>15</v>
      </c>
      <c r="D63" s="16">
        <v>1.4999999999999999E-2</v>
      </c>
      <c r="E63" s="16">
        <v>8.4499999999999993</v>
      </c>
      <c r="F63" s="16">
        <v>0.1</v>
      </c>
      <c r="G63" s="16">
        <v>115.5</v>
      </c>
      <c r="H63" s="16">
        <v>0</v>
      </c>
      <c r="I63" s="16">
        <v>0</v>
      </c>
      <c r="J63" s="16">
        <v>5.8999999999999997E-2</v>
      </c>
      <c r="K63" s="16">
        <v>0.1</v>
      </c>
      <c r="L63" s="16">
        <v>3</v>
      </c>
      <c r="M63" s="16">
        <v>0.19</v>
      </c>
      <c r="N63" s="16">
        <v>0</v>
      </c>
      <c r="O63" s="16">
        <v>0.02</v>
      </c>
      <c r="P63" s="10"/>
    </row>
    <row r="64" spans="1:16" ht="18" customHeight="1" x14ac:dyDescent="0.25">
      <c r="A64" s="14"/>
      <c r="B64" s="14" t="s">
        <v>34</v>
      </c>
      <c r="C64" s="16">
        <v>20</v>
      </c>
      <c r="D64" s="16">
        <v>1.58</v>
      </c>
      <c r="E64" s="16">
        <v>0.2</v>
      </c>
      <c r="F64" s="16">
        <v>7.66</v>
      </c>
      <c r="G64" s="16">
        <v>25.5</v>
      </c>
      <c r="H64" s="16">
        <v>0.02</v>
      </c>
      <c r="I64" s="16">
        <v>0</v>
      </c>
      <c r="J64" s="16">
        <v>0</v>
      </c>
      <c r="K64" s="16">
        <v>0.23</v>
      </c>
      <c r="L64" s="16">
        <v>4.5999999999999996</v>
      </c>
      <c r="M64" s="16">
        <v>17.399999999999999</v>
      </c>
      <c r="N64" s="16">
        <v>6.6</v>
      </c>
      <c r="O64" s="16">
        <v>0.22</v>
      </c>
      <c r="P64" s="10"/>
    </row>
    <row r="65" spans="1:16" ht="18" customHeight="1" x14ac:dyDescent="0.25">
      <c r="A65" s="14"/>
      <c r="B65" s="14" t="s">
        <v>35</v>
      </c>
      <c r="C65" s="16">
        <v>40</v>
      </c>
      <c r="D65" s="16">
        <v>2.2400000000000002</v>
      </c>
      <c r="E65" s="16">
        <v>0.44</v>
      </c>
      <c r="F65" s="16">
        <v>15.32</v>
      </c>
      <c r="G65" s="16">
        <v>31.3</v>
      </c>
      <c r="H65" s="16">
        <v>0.68</v>
      </c>
      <c r="I65" s="16">
        <v>0</v>
      </c>
      <c r="J65" s="16">
        <v>0</v>
      </c>
      <c r="K65" s="16">
        <v>0</v>
      </c>
      <c r="L65" s="16">
        <v>11.38</v>
      </c>
      <c r="M65" s="16">
        <v>42.4</v>
      </c>
      <c r="N65" s="16">
        <v>10</v>
      </c>
      <c r="O65" s="16">
        <v>1.24</v>
      </c>
      <c r="P65" s="10"/>
    </row>
    <row r="66" spans="1:16" ht="18" customHeight="1" x14ac:dyDescent="0.25">
      <c r="A66" s="23"/>
      <c r="B66" s="56" t="s">
        <v>18</v>
      </c>
      <c r="C66" s="17"/>
      <c r="D66" s="17">
        <f t="shared" ref="D66:O66" si="6">SUM(D60:D65)</f>
        <v>15.235000000000001</v>
      </c>
      <c r="E66" s="17">
        <f t="shared" si="6"/>
        <v>21.490000000000002</v>
      </c>
      <c r="F66" s="17">
        <f t="shared" si="6"/>
        <v>83.78</v>
      </c>
      <c r="G66" s="17">
        <f t="shared" si="6"/>
        <v>589.29999999999995</v>
      </c>
      <c r="H66" s="17">
        <f t="shared" si="6"/>
        <v>0.8600000000000001</v>
      </c>
      <c r="I66" s="17">
        <f t="shared" si="6"/>
        <v>47.389999999999993</v>
      </c>
      <c r="J66" s="17">
        <f t="shared" si="6"/>
        <v>77.338999999999999</v>
      </c>
      <c r="K66" s="17">
        <f t="shared" si="6"/>
        <v>3.8180000000000005</v>
      </c>
      <c r="L66" s="17">
        <f t="shared" si="6"/>
        <v>507.5</v>
      </c>
      <c r="M66" s="17">
        <f t="shared" si="6"/>
        <v>310.63999999999993</v>
      </c>
      <c r="N66" s="17">
        <f t="shared" si="6"/>
        <v>58.480000000000004</v>
      </c>
      <c r="O66" s="17">
        <f t="shared" si="6"/>
        <v>4.133</v>
      </c>
      <c r="P66" s="10"/>
    </row>
    <row r="67" spans="1:16" ht="18" customHeight="1" x14ac:dyDescent="0.25">
      <c r="A67" s="14"/>
      <c r="B67" s="24" t="s">
        <v>10</v>
      </c>
      <c r="C67" s="16"/>
      <c r="D67" s="16"/>
      <c r="E67" s="16"/>
      <c r="F67" s="16"/>
      <c r="G67" s="18">
        <f>G76*100/235000</f>
        <v>0.348468085106383</v>
      </c>
      <c r="H67" s="25"/>
      <c r="I67" s="25"/>
      <c r="J67" s="25"/>
      <c r="K67" s="25"/>
      <c r="L67" s="25"/>
      <c r="M67" s="25"/>
      <c r="N67" s="25"/>
      <c r="O67" s="25"/>
      <c r="P67" s="10"/>
    </row>
    <row r="68" spans="1:16" ht="18" customHeight="1" x14ac:dyDescent="0.25">
      <c r="A68" s="14">
        <v>16</v>
      </c>
      <c r="B68" s="14" t="s">
        <v>58</v>
      </c>
      <c r="C68" s="16">
        <v>100</v>
      </c>
      <c r="D68" s="16">
        <v>0.6</v>
      </c>
      <c r="E68" s="16">
        <v>5.0999999999999996</v>
      </c>
      <c r="F68" s="16">
        <v>2.9</v>
      </c>
      <c r="G68" s="16">
        <v>79</v>
      </c>
      <c r="H68" s="16">
        <v>0.03</v>
      </c>
      <c r="I68" s="16">
        <v>6.65</v>
      </c>
      <c r="J68" s="16">
        <v>0</v>
      </c>
      <c r="K68" s="16">
        <v>2.74</v>
      </c>
      <c r="L68" s="16">
        <v>34.799999999999997</v>
      </c>
      <c r="M68" s="16">
        <v>28.62</v>
      </c>
      <c r="N68" s="16">
        <v>13.3</v>
      </c>
      <c r="O68" s="16">
        <v>0.48</v>
      </c>
      <c r="P68" s="10"/>
    </row>
    <row r="69" spans="1:16" ht="18" customHeight="1" x14ac:dyDescent="0.25">
      <c r="A69" s="14">
        <v>41</v>
      </c>
      <c r="B69" s="14" t="s">
        <v>74</v>
      </c>
      <c r="C69" s="16">
        <v>250</v>
      </c>
      <c r="D69" s="16">
        <v>2</v>
      </c>
      <c r="E69" s="16">
        <v>4.3</v>
      </c>
      <c r="F69" s="16">
        <v>9.5</v>
      </c>
      <c r="G69" s="16">
        <v>88</v>
      </c>
      <c r="H69" s="16">
        <v>0.02</v>
      </c>
      <c r="I69" s="16">
        <v>7.6</v>
      </c>
      <c r="J69" s="16">
        <v>0.78</v>
      </c>
      <c r="K69" s="16">
        <v>0.08</v>
      </c>
      <c r="L69" s="16">
        <v>59.8</v>
      </c>
      <c r="M69" s="16">
        <v>27.38</v>
      </c>
      <c r="N69" s="16">
        <v>11.76</v>
      </c>
      <c r="O69" s="16">
        <v>0.78</v>
      </c>
      <c r="P69" s="10"/>
    </row>
    <row r="70" spans="1:16" ht="18" customHeight="1" x14ac:dyDescent="0.25">
      <c r="A70" s="14">
        <v>92</v>
      </c>
      <c r="B70" s="14" t="s">
        <v>71</v>
      </c>
      <c r="C70" s="16">
        <v>180</v>
      </c>
      <c r="D70" s="16">
        <v>3.78</v>
      </c>
      <c r="E70" s="16">
        <v>6.1</v>
      </c>
      <c r="F70" s="16">
        <v>22.22</v>
      </c>
      <c r="G70" s="16">
        <v>196.2</v>
      </c>
      <c r="H70" s="16">
        <v>0.12</v>
      </c>
      <c r="I70" s="16">
        <v>17.100000000000001</v>
      </c>
      <c r="J70" s="16">
        <v>7.0000000000000007E-2</v>
      </c>
      <c r="K70" s="16">
        <v>0.06</v>
      </c>
      <c r="L70" s="16">
        <v>113.59</v>
      </c>
      <c r="M70" s="16">
        <v>63.85</v>
      </c>
      <c r="N70" s="16">
        <v>21.53</v>
      </c>
      <c r="O70" s="16">
        <v>0.78</v>
      </c>
      <c r="P70" s="10"/>
    </row>
    <row r="71" spans="1:16" ht="18" customHeight="1" x14ac:dyDescent="0.25">
      <c r="A71" s="14">
        <v>88</v>
      </c>
      <c r="B71" s="14" t="s">
        <v>55</v>
      </c>
      <c r="C71" s="16">
        <v>100</v>
      </c>
      <c r="D71" s="16">
        <v>12.8</v>
      </c>
      <c r="E71" s="16">
        <v>9.6</v>
      </c>
      <c r="F71" s="16">
        <v>8.9</v>
      </c>
      <c r="G71" s="16">
        <v>206.9</v>
      </c>
      <c r="H71" s="16">
        <v>0.13</v>
      </c>
      <c r="I71" s="16">
        <v>2.39</v>
      </c>
      <c r="J71" s="16">
        <v>0.09</v>
      </c>
      <c r="K71" s="16">
        <v>0.4</v>
      </c>
      <c r="L71" s="16">
        <v>64.8</v>
      </c>
      <c r="M71" s="16">
        <v>230.2</v>
      </c>
      <c r="N71" s="16">
        <v>1.71</v>
      </c>
      <c r="O71" s="16">
        <v>179.3</v>
      </c>
      <c r="P71" s="10"/>
    </row>
    <row r="72" spans="1:16" ht="18" customHeight="1" x14ac:dyDescent="0.25">
      <c r="A72" s="14">
        <v>146</v>
      </c>
      <c r="B72" s="14" t="s">
        <v>20</v>
      </c>
      <c r="C72" s="16">
        <v>200</v>
      </c>
      <c r="D72" s="16">
        <v>0.3</v>
      </c>
      <c r="E72" s="16">
        <v>0</v>
      </c>
      <c r="F72" s="16">
        <v>14.2</v>
      </c>
      <c r="G72" s="16">
        <v>60</v>
      </c>
      <c r="H72" s="16" t="s">
        <v>40</v>
      </c>
      <c r="I72" s="16">
        <v>2.9</v>
      </c>
      <c r="J72" s="16">
        <v>0.08</v>
      </c>
      <c r="K72" s="16">
        <v>0</v>
      </c>
      <c r="L72" s="16">
        <v>112.55</v>
      </c>
      <c r="M72" s="16">
        <v>9.7799999999999994</v>
      </c>
      <c r="N72" s="16">
        <v>5.24</v>
      </c>
      <c r="O72" s="16">
        <v>0.91</v>
      </c>
      <c r="P72" s="10"/>
    </row>
    <row r="73" spans="1:16" ht="12.75" customHeight="1" x14ac:dyDescent="0.25">
      <c r="A73" s="14">
        <v>250</v>
      </c>
      <c r="B73" s="14" t="s">
        <v>72</v>
      </c>
      <c r="C73" s="16">
        <v>150</v>
      </c>
      <c r="D73" s="16">
        <v>1.92</v>
      </c>
      <c r="E73" s="16">
        <v>0.42</v>
      </c>
      <c r="F73" s="16">
        <v>15.36</v>
      </c>
      <c r="G73" s="16">
        <v>81</v>
      </c>
      <c r="H73" s="16">
        <v>0.08</v>
      </c>
      <c r="I73" s="16">
        <v>128.58000000000001</v>
      </c>
      <c r="J73" s="16">
        <v>0</v>
      </c>
      <c r="K73" s="16">
        <v>0.42</v>
      </c>
      <c r="L73" s="16">
        <v>72.86</v>
      </c>
      <c r="M73" s="16">
        <v>49.28</v>
      </c>
      <c r="N73" s="16">
        <v>27.86</v>
      </c>
      <c r="O73" s="35">
        <v>0.64</v>
      </c>
      <c r="P73" s="10"/>
    </row>
    <row r="74" spans="1:16" ht="12.75" customHeight="1" x14ac:dyDescent="0.25">
      <c r="A74" s="14"/>
      <c r="B74" s="14" t="s">
        <v>34</v>
      </c>
      <c r="C74" s="16">
        <v>60</v>
      </c>
      <c r="D74" s="16">
        <v>4.74</v>
      </c>
      <c r="E74" s="16">
        <v>0.5</v>
      </c>
      <c r="F74" s="16">
        <v>22.98</v>
      </c>
      <c r="G74" s="16">
        <v>76.5</v>
      </c>
      <c r="H74" s="16">
        <v>0.02</v>
      </c>
      <c r="I74" s="16">
        <v>0</v>
      </c>
      <c r="J74" s="16">
        <v>0</v>
      </c>
      <c r="K74" s="16">
        <v>0.23</v>
      </c>
      <c r="L74" s="16">
        <v>13.8</v>
      </c>
      <c r="M74" s="16">
        <v>17.399999999999999</v>
      </c>
      <c r="N74" s="16">
        <v>6.6</v>
      </c>
      <c r="O74" s="16">
        <v>0.22</v>
      </c>
      <c r="P74" s="11"/>
    </row>
    <row r="75" spans="1:16" ht="18" customHeight="1" x14ac:dyDescent="0.25">
      <c r="A75" s="14"/>
      <c r="B75" s="14" t="s">
        <v>35</v>
      </c>
      <c r="C75" s="16">
        <v>40</v>
      </c>
      <c r="D75" s="16">
        <v>2.2400000000000002</v>
      </c>
      <c r="E75" s="16">
        <v>0.44</v>
      </c>
      <c r="F75" s="16">
        <v>15.32</v>
      </c>
      <c r="G75" s="16">
        <v>31.3</v>
      </c>
      <c r="H75" s="16">
        <v>0.68</v>
      </c>
      <c r="I75" s="16">
        <v>0</v>
      </c>
      <c r="J75" s="16">
        <v>0</v>
      </c>
      <c r="K75" s="16">
        <v>0</v>
      </c>
      <c r="L75" s="16">
        <v>11.38</v>
      </c>
      <c r="M75" s="16">
        <v>42.4</v>
      </c>
      <c r="N75" s="16">
        <v>10</v>
      </c>
      <c r="O75" s="16">
        <v>1.24</v>
      </c>
    </row>
    <row r="76" spans="1:16" ht="18" customHeight="1" x14ac:dyDescent="0.25">
      <c r="A76" s="54"/>
      <c r="B76" s="56" t="s">
        <v>18</v>
      </c>
      <c r="C76" s="17"/>
      <c r="D76" s="17">
        <f t="shared" ref="D76:O76" si="7">SUM(D68:D75)</f>
        <v>28.380000000000003</v>
      </c>
      <c r="E76" s="17">
        <f t="shared" si="7"/>
        <v>26.46</v>
      </c>
      <c r="F76" s="17">
        <f t="shared" si="7"/>
        <v>111.38</v>
      </c>
      <c r="G76" s="17">
        <f t="shared" si="7"/>
        <v>818.9</v>
      </c>
      <c r="H76" s="17">
        <f t="shared" si="7"/>
        <v>1.08</v>
      </c>
      <c r="I76" s="17">
        <f t="shared" si="7"/>
        <v>165.22000000000003</v>
      </c>
      <c r="J76" s="17">
        <f t="shared" si="7"/>
        <v>1.02</v>
      </c>
      <c r="K76" s="17">
        <f t="shared" si="7"/>
        <v>3.93</v>
      </c>
      <c r="L76" s="17">
        <f t="shared" si="7"/>
        <v>483.58000000000004</v>
      </c>
      <c r="M76" s="17">
        <f t="shared" si="7"/>
        <v>468.90999999999985</v>
      </c>
      <c r="N76" s="17">
        <f t="shared" si="7"/>
        <v>98</v>
      </c>
      <c r="O76" s="17">
        <f t="shared" si="7"/>
        <v>184.35</v>
      </c>
    </row>
    <row r="77" spans="1:16" ht="18" customHeight="1" x14ac:dyDescent="0.25">
      <c r="A77" s="54"/>
      <c r="B77" s="59" t="s">
        <v>8</v>
      </c>
      <c r="C77" s="38"/>
      <c r="D77" s="50">
        <f t="shared" ref="D77:O77" si="8">D66+D76</f>
        <v>43.615000000000002</v>
      </c>
      <c r="E77" s="50">
        <f t="shared" si="8"/>
        <v>47.95</v>
      </c>
      <c r="F77" s="50">
        <f t="shared" si="8"/>
        <v>195.16</v>
      </c>
      <c r="G77" s="50">
        <f t="shared" si="8"/>
        <v>1408.1999999999998</v>
      </c>
      <c r="H77" s="50">
        <f t="shared" si="8"/>
        <v>1.9400000000000002</v>
      </c>
      <c r="I77" s="50">
        <f t="shared" si="8"/>
        <v>212.61</v>
      </c>
      <c r="J77" s="50">
        <f t="shared" si="8"/>
        <v>78.358999999999995</v>
      </c>
      <c r="K77" s="50">
        <f t="shared" si="8"/>
        <v>7.7480000000000011</v>
      </c>
      <c r="L77" s="50">
        <f t="shared" si="8"/>
        <v>991.08</v>
      </c>
      <c r="M77" s="50">
        <f t="shared" si="8"/>
        <v>779.54999999999973</v>
      </c>
      <c r="N77" s="50">
        <f t="shared" si="8"/>
        <v>156.48000000000002</v>
      </c>
      <c r="O77" s="50">
        <f t="shared" si="8"/>
        <v>188.483</v>
      </c>
    </row>
    <row r="78" spans="1:16" ht="69" customHeight="1" x14ac:dyDescent="0.25"/>
    <row r="79" spans="1:16" ht="18" customHeight="1" x14ac:dyDescent="0.25">
      <c r="A79" s="21"/>
      <c r="B79" s="21" t="s">
        <v>29</v>
      </c>
      <c r="C79" s="22"/>
      <c r="D79" s="20"/>
      <c r="E79" s="22"/>
      <c r="F79" s="22"/>
      <c r="G79" s="22"/>
      <c r="H79" s="20"/>
      <c r="I79" s="20"/>
      <c r="J79" s="20"/>
      <c r="K79" s="103"/>
      <c r="L79" s="20"/>
      <c r="M79" s="20"/>
      <c r="N79" s="20"/>
      <c r="O79" s="20"/>
      <c r="P79" s="3"/>
    </row>
    <row r="80" spans="1:16" ht="18" customHeight="1" x14ac:dyDescent="0.25">
      <c r="A80" s="54"/>
      <c r="B80" s="54" t="s">
        <v>12</v>
      </c>
      <c r="C80" s="20" t="s">
        <v>103</v>
      </c>
      <c r="D80" s="20"/>
      <c r="E80" s="20"/>
      <c r="F80" s="20"/>
      <c r="G80" s="20"/>
      <c r="H80" s="20"/>
      <c r="I80" s="20"/>
      <c r="J80" s="20"/>
      <c r="K80" s="103"/>
      <c r="L80" s="20"/>
      <c r="M80" s="20"/>
      <c r="N80" s="20"/>
      <c r="O80" s="20"/>
      <c r="P80" s="3"/>
    </row>
    <row r="81" spans="1:16" ht="18" customHeight="1" x14ac:dyDescent="0.25">
      <c r="A81" s="54"/>
      <c r="B81" s="54" t="s">
        <v>13</v>
      </c>
      <c r="C81" s="105" t="s">
        <v>108</v>
      </c>
      <c r="D81" s="106"/>
      <c r="E81" s="20"/>
      <c r="F81" s="20"/>
      <c r="G81" s="20"/>
      <c r="H81" s="20"/>
      <c r="I81" s="20"/>
      <c r="J81" s="20"/>
      <c r="K81" s="20"/>
      <c r="L81" s="34"/>
      <c r="M81" s="34"/>
      <c r="N81" s="34"/>
      <c r="O81" s="34"/>
      <c r="P81" s="3"/>
    </row>
    <row r="82" spans="1:16" ht="18" customHeight="1" x14ac:dyDescent="0.25">
      <c r="A82" s="54"/>
      <c r="B82" s="54" t="s">
        <v>15</v>
      </c>
      <c r="C82" s="77" t="s">
        <v>16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12"/>
    </row>
    <row r="83" spans="1:16" ht="18" customHeight="1" x14ac:dyDescent="0.25">
      <c r="A83" s="107" t="s">
        <v>0</v>
      </c>
      <c r="B83" s="109" t="s">
        <v>1</v>
      </c>
      <c r="C83" s="110" t="s">
        <v>2</v>
      </c>
      <c r="D83" s="100" t="s">
        <v>3</v>
      </c>
      <c r="E83" s="100" t="s">
        <v>4</v>
      </c>
      <c r="F83" s="110" t="s">
        <v>5</v>
      </c>
      <c r="G83" s="110" t="s">
        <v>6</v>
      </c>
      <c r="H83" s="111" t="s">
        <v>17</v>
      </c>
      <c r="I83" s="111"/>
      <c r="J83" s="111"/>
      <c r="K83" s="111"/>
      <c r="L83" s="111" t="s">
        <v>7</v>
      </c>
      <c r="M83" s="111"/>
      <c r="N83" s="111"/>
      <c r="O83" s="111"/>
      <c r="P83" s="12"/>
    </row>
    <row r="84" spans="1:16" ht="18" customHeight="1" x14ac:dyDescent="0.25">
      <c r="A84" s="108"/>
      <c r="B84" s="109"/>
      <c r="C84" s="110"/>
      <c r="D84" s="100" t="s">
        <v>8</v>
      </c>
      <c r="E84" s="100" t="s">
        <v>8</v>
      </c>
      <c r="F84" s="110"/>
      <c r="G84" s="110"/>
      <c r="H84" s="16" t="s">
        <v>43</v>
      </c>
      <c r="I84" s="16" t="s">
        <v>44</v>
      </c>
      <c r="J84" s="16" t="s">
        <v>45</v>
      </c>
      <c r="K84" s="16" t="s">
        <v>46</v>
      </c>
      <c r="L84" s="16" t="s">
        <v>47</v>
      </c>
      <c r="M84" s="16" t="s">
        <v>48</v>
      </c>
      <c r="N84" s="16" t="s">
        <v>49</v>
      </c>
      <c r="O84" s="16" t="s">
        <v>9</v>
      </c>
      <c r="P84" s="8"/>
    </row>
    <row r="85" spans="1:16" ht="18" customHeight="1" x14ac:dyDescent="0.25">
      <c r="A85" s="14"/>
      <c r="B85" s="24" t="s">
        <v>82</v>
      </c>
      <c r="C85" s="16"/>
      <c r="D85" s="16"/>
      <c r="E85" s="16"/>
      <c r="F85" s="16"/>
      <c r="G85" s="18">
        <f>G92*100/235000</f>
        <v>0.24953191489361704</v>
      </c>
      <c r="H85" s="16"/>
      <c r="I85" s="16"/>
      <c r="J85" s="16"/>
      <c r="K85" s="16"/>
      <c r="L85" s="16"/>
      <c r="M85" s="16"/>
      <c r="N85" s="16"/>
      <c r="O85" s="16"/>
      <c r="P85" s="10"/>
    </row>
    <row r="86" spans="1:16" ht="18" customHeight="1" x14ac:dyDescent="0.25">
      <c r="A86" s="14">
        <v>30</v>
      </c>
      <c r="B86" s="14" t="s">
        <v>73</v>
      </c>
      <c r="C86" s="16">
        <v>80</v>
      </c>
      <c r="D86" s="16">
        <v>1.04</v>
      </c>
      <c r="E86" s="16">
        <v>6.92</v>
      </c>
      <c r="F86" s="16">
        <v>5.7</v>
      </c>
      <c r="G86" s="16">
        <v>97.2</v>
      </c>
      <c r="H86" s="16">
        <v>0.04</v>
      </c>
      <c r="I86" s="16">
        <v>14.45</v>
      </c>
      <c r="J86" s="16">
        <v>0.21</v>
      </c>
      <c r="K86" s="16">
        <v>3.32</v>
      </c>
      <c r="L86" s="16">
        <v>23.75</v>
      </c>
      <c r="M86" s="16">
        <v>32.799999999999997</v>
      </c>
      <c r="N86" s="16">
        <v>13.63</v>
      </c>
      <c r="O86" s="16">
        <v>0.68</v>
      </c>
      <c r="P86" s="10"/>
    </row>
    <row r="87" spans="1:16" ht="18" customHeight="1" x14ac:dyDescent="0.25">
      <c r="A87" s="16">
        <v>127</v>
      </c>
      <c r="B87" s="14" t="s">
        <v>89</v>
      </c>
      <c r="C87" s="35">
        <v>200</v>
      </c>
      <c r="D87" s="16">
        <v>6.5</v>
      </c>
      <c r="E87" s="16">
        <v>9.1999999999999993</v>
      </c>
      <c r="F87" s="16">
        <v>25.5</v>
      </c>
      <c r="G87" s="16">
        <v>240</v>
      </c>
      <c r="H87" s="35">
        <v>0.18</v>
      </c>
      <c r="I87" s="35">
        <v>1.7</v>
      </c>
      <c r="J87" s="35">
        <v>1.26</v>
      </c>
      <c r="K87" s="35">
        <v>4.1399999999999997</v>
      </c>
      <c r="L87" s="35">
        <v>240.5</v>
      </c>
      <c r="M87" s="35">
        <v>177.3</v>
      </c>
      <c r="N87" s="35">
        <v>52.7</v>
      </c>
      <c r="O87" s="16">
        <v>2.64</v>
      </c>
      <c r="P87" s="10"/>
    </row>
    <row r="88" spans="1:16" ht="18" customHeight="1" x14ac:dyDescent="0.25">
      <c r="A88" s="16">
        <v>685</v>
      </c>
      <c r="B88" s="14" t="s">
        <v>84</v>
      </c>
      <c r="C88" s="35">
        <v>200</v>
      </c>
      <c r="D88" s="35">
        <v>0.2</v>
      </c>
      <c r="E88" s="35">
        <v>0</v>
      </c>
      <c r="F88" s="35">
        <v>14.2</v>
      </c>
      <c r="G88" s="35">
        <v>58</v>
      </c>
      <c r="H88" s="35">
        <v>0.01</v>
      </c>
      <c r="I88" s="35">
        <v>0.75</v>
      </c>
      <c r="J88" s="35">
        <v>0.02</v>
      </c>
      <c r="K88" s="35">
        <v>0.2</v>
      </c>
      <c r="L88" s="35">
        <v>11.54</v>
      </c>
      <c r="M88" s="35">
        <v>20.75</v>
      </c>
      <c r="N88" s="35">
        <v>25.5</v>
      </c>
      <c r="O88" s="35">
        <v>0.81</v>
      </c>
      <c r="P88" s="10"/>
    </row>
    <row r="89" spans="1:16" ht="18" customHeight="1" x14ac:dyDescent="0.25">
      <c r="A89" s="14">
        <v>248</v>
      </c>
      <c r="B89" s="14" t="s">
        <v>52</v>
      </c>
      <c r="C89" s="16">
        <v>140</v>
      </c>
      <c r="D89" s="16">
        <v>1.1000000000000001</v>
      </c>
      <c r="E89" s="16">
        <v>0.5</v>
      </c>
      <c r="F89" s="16">
        <v>18.399999999999999</v>
      </c>
      <c r="G89" s="16">
        <v>134.4</v>
      </c>
      <c r="H89" s="16">
        <v>0.06</v>
      </c>
      <c r="I89" s="16">
        <v>15</v>
      </c>
      <c r="J89" s="16">
        <v>0</v>
      </c>
      <c r="K89" s="16">
        <v>0.6</v>
      </c>
      <c r="L89" s="16">
        <v>80.400000000000006</v>
      </c>
      <c r="M89" s="16">
        <v>42</v>
      </c>
      <c r="N89" s="16">
        <v>63</v>
      </c>
      <c r="O89" s="16">
        <v>1.24</v>
      </c>
      <c r="P89" s="10"/>
    </row>
    <row r="90" spans="1:16" ht="18" customHeight="1" x14ac:dyDescent="0.25">
      <c r="A90" s="14"/>
      <c r="B90" s="14" t="s">
        <v>34</v>
      </c>
      <c r="C90" s="16">
        <v>20</v>
      </c>
      <c r="D90" s="16">
        <v>1.58</v>
      </c>
      <c r="E90" s="16">
        <v>0.2</v>
      </c>
      <c r="F90" s="16">
        <v>7.66</v>
      </c>
      <c r="G90" s="16">
        <v>25.5</v>
      </c>
      <c r="H90" s="16">
        <v>0.02</v>
      </c>
      <c r="I90" s="16">
        <v>0</v>
      </c>
      <c r="J90" s="16">
        <v>0</v>
      </c>
      <c r="K90" s="16">
        <v>0.23</v>
      </c>
      <c r="L90" s="16">
        <v>4.5999999999999996</v>
      </c>
      <c r="M90" s="16">
        <v>17.399999999999999</v>
      </c>
      <c r="N90" s="16">
        <v>6.6</v>
      </c>
      <c r="O90" s="16">
        <v>0.22</v>
      </c>
      <c r="P90" s="10"/>
    </row>
    <row r="91" spans="1:16" ht="18" customHeight="1" x14ac:dyDescent="0.25">
      <c r="A91" s="14"/>
      <c r="B91" s="14" t="s">
        <v>35</v>
      </c>
      <c r="C91" s="16">
        <v>40</v>
      </c>
      <c r="D91" s="16">
        <v>2.2400000000000002</v>
      </c>
      <c r="E91" s="16">
        <v>0.44</v>
      </c>
      <c r="F91" s="16">
        <v>15.32</v>
      </c>
      <c r="G91" s="16">
        <v>31.3</v>
      </c>
      <c r="H91" s="16">
        <v>0.68</v>
      </c>
      <c r="I91" s="16">
        <v>0</v>
      </c>
      <c r="J91" s="16">
        <v>0</v>
      </c>
      <c r="K91" s="16">
        <v>0</v>
      </c>
      <c r="L91" s="16">
        <v>11.38</v>
      </c>
      <c r="M91" s="16">
        <v>42.4</v>
      </c>
      <c r="N91" s="16">
        <v>10</v>
      </c>
      <c r="O91" s="16">
        <v>1.24</v>
      </c>
      <c r="P91" s="11"/>
    </row>
    <row r="92" spans="1:16" ht="18" customHeight="1" x14ac:dyDescent="0.25">
      <c r="A92" s="33"/>
      <c r="B92" s="56" t="s">
        <v>18</v>
      </c>
      <c r="C92" s="17"/>
      <c r="D92" s="47">
        <f t="shared" ref="D92:O92" si="9">SUM(D86:D91)</f>
        <v>12.66</v>
      </c>
      <c r="E92" s="47">
        <f t="shared" si="9"/>
        <v>17.259999999999998</v>
      </c>
      <c r="F92" s="47">
        <f t="shared" si="9"/>
        <v>86.78</v>
      </c>
      <c r="G92" s="47">
        <f t="shared" si="9"/>
        <v>586.4</v>
      </c>
      <c r="H92" s="47">
        <f t="shared" si="9"/>
        <v>0.9900000000000001</v>
      </c>
      <c r="I92" s="47">
        <f t="shared" si="9"/>
        <v>31.9</v>
      </c>
      <c r="J92" s="47">
        <f t="shared" si="9"/>
        <v>1.49</v>
      </c>
      <c r="K92" s="47">
        <f t="shared" si="9"/>
        <v>8.49</v>
      </c>
      <c r="L92" s="47">
        <f t="shared" si="9"/>
        <v>372.17000000000007</v>
      </c>
      <c r="M92" s="47">
        <f t="shared" si="9"/>
        <v>332.65</v>
      </c>
      <c r="N92" s="47">
        <f t="shared" si="9"/>
        <v>171.42999999999998</v>
      </c>
      <c r="O92" s="47">
        <f t="shared" si="9"/>
        <v>6.830000000000001</v>
      </c>
      <c r="P92" s="15"/>
    </row>
    <row r="93" spans="1:16" ht="18" customHeight="1" x14ac:dyDescent="0.25">
      <c r="A93" s="14"/>
      <c r="B93" s="24" t="s">
        <v>10</v>
      </c>
      <c r="C93" s="16"/>
      <c r="D93" s="16"/>
      <c r="E93" s="16"/>
      <c r="F93" s="16"/>
      <c r="G93" s="18">
        <f>G101*100/235000</f>
        <v>0.35072340425531917</v>
      </c>
      <c r="H93" s="16"/>
      <c r="I93" s="16"/>
      <c r="J93" s="16"/>
      <c r="K93" s="16"/>
      <c r="L93" s="16"/>
      <c r="M93" s="16"/>
      <c r="N93" s="16"/>
      <c r="O93" s="16"/>
      <c r="P93" s="10"/>
    </row>
    <row r="94" spans="1:16" ht="18" customHeight="1" x14ac:dyDescent="0.25">
      <c r="A94" s="14">
        <v>13</v>
      </c>
      <c r="B94" s="14" t="s">
        <v>36</v>
      </c>
      <c r="C94" s="16">
        <v>80</v>
      </c>
      <c r="D94" s="16">
        <v>0.96</v>
      </c>
      <c r="E94" s="16">
        <v>3.92</v>
      </c>
      <c r="F94" s="16">
        <v>8.4</v>
      </c>
      <c r="G94" s="16">
        <v>67.599999999999994</v>
      </c>
      <c r="H94" s="16">
        <v>3.2000000000000001E-2</v>
      </c>
      <c r="I94" s="16">
        <v>24.3</v>
      </c>
      <c r="J94" s="16">
        <v>0.22</v>
      </c>
      <c r="K94" s="16">
        <v>2.31</v>
      </c>
      <c r="L94" s="16">
        <v>47.54</v>
      </c>
      <c r="M94" s="16">
        <v>3.3</v>
      </c>
      <c r="N94" s="16">
        <v>13.64</v>
      </c>
      <c r="O94" s="16">
        <v>0.59</v>
      </c>
      <c r="P94" s="10"/>
    </row>
    <row r="95" spans="1:16" ht="18" customHeight="1" x14ac:dyDescent="0.25">
      <c r="A95" s="14">
        <v>43</v>
      </c>
      <c r="B95" s="14" t="s">
        <v>69</v>
      </c>
      <c r="C95" s="16">
        <v>200</v>
      </c>
      <c r="D95" s="16">
        <v>4.2</v>
      </c>
      <c r="E95" s="16">
        <v>7.5</v>
      </c>
      <c r="F95" s="16">
        <v>20.2</v>
      </c>
      <c r="G95" s="16">
        <v>83.2</v>
      </c>
      <c r="H95" s="16">
        <v>0.15</v>
      </c>
      <c r="I95" s="16">
        <v>14.3</v>
      </c>
      <c r="J95" s="16">
        <v>0</v>
      </c>
      <c r="K95" s="16">
        <v>2.4300000000000002</v>
      </c>
      <c r="L95" s="16">
        <v>35.700000000000003</v>
      </c>
      <c r="M95" s="16">
        <v>26.68</v>
      </c>
      <c r="N95" s="16">
        <v>10.8</v>
      </c>
      <c r="O95" s="16">
        <v>0.76</v>
      </c>
      <c r="P95" s="10"/>
    </row>
    <row r="96" spans="1:16" ht="18" customHeight="1" x14ac:dyDescent="0.25">
      <c r="A96" s="16">
        <v>297</v>
      </c>
      <c r="B96" s="48" t="s">
        <v>65</v>
      </c>
      <c r="C96" s="35">
        <v>180</v>
      </c>
      <c r="D96" s="35">
        <v>10.08</v>
      </c>
      <c r="E96" s="35">
        <v>11.96</v>
      </c>
      <c r="F96" s="35">
        <v>30.5</v>
      </c>
      <c r="G96" s="35">
        <v>360.6</v>
      </c>
      <c r="H96" s="35">
        <v>0.18</v>
      </c>
      <c r="I96" s="35">
        <v>0</v>
      </c>
      <c r="J96" s="35">
        <v>2E-3</v>
      </c>
      <c r="K96" s="35">
        <v>0.02</v>
      </c>
      <c r="L96" s="35">
        <v>96.8</v>
      </c>
      <c r="M96" s="35">
        <v>17.41</v>
      </c>
      <c r="N96" s="35">
        <v>142.5</v>
      </c>
      <c r="O96" s="35">
        <v>1.35</v>
      </c>
      <c r="P96" s="10"/>
    </row>
    <row r="97" spans="1:16" ht="18" customHeight="1" x14ac:dyDescent="0.25">
      <c r="A97" s="14">
        <v>63</v>
      </c>
      <c r="B97" s="14" t="s">
        <v>39</v>
      </c>
      <c r="C97" s="16">
        <v>100</v>
      </c>
      <c r="D97" s="16">
        <v>13.9</v>
      </c>
      <c r="E97" s="16">
        <v>6.5</v>
      </c>
      <c r="F97" s="16">
        <v>3.5</v>
      </c>
      <c r="G97" s="16">
        <v>132</v>
      </c>
      <c r="H97" s="16">
        <v>0.23</v>
      </c>
      <c r="I97" s="16">
        <v>6.2</v>
      </c>
      <c r="J97" s="16">
        <v>0.35</v>
      </c>
      <c r="K97" s="16">
        <v>0.46</v>
      </c>
      <c r="L97" s="16">
        <v>62.5</v>
      </c>
      <c r="M97" s="16">
        <v>337.9</v>
      </c>
      <c r="N97" s="16">
        <v>40.4</v>
      </c>
      <c r="O97" s="16">
        <v>1</v>
      </c>
      <c r="P97" s="10"/>
    </row>
    <row r="98" spans="1:16" ht="12.75" customHeight="1" x14ac:dyDescent="0.25">
      <c r="A98" s="14">
        <v>153</v>
      </c>
      <c r="B98" s="14" t="s">
        <v>63</v>
      </c>
      <c r="C98" s="16">
        <v>200</v>
      </c>
      <c r="D98" s="16">
        <v>0.6</v>
      </c>
      <c r="E98" s="16">
        <v>0</v>
      </c>
      <c r="F98" s="16">
        <v>29.5</v>
      </c>
      <c r="G98" s="16">
        <v>124</v>
      </c>
      <c r="H98" s="16">
        <v>0.01</v>
      </c>
      <c r="I98" s="16">
        <v>0.75</v>
      </c>
      <c r="J98" s="16">
        <v>0.02</v>
      </c>
      <c r="K98" s="16">
        <v>0.2</v>
      </c>
      <c r="L98" s="16">
        <v>60</v>
      </c>
      <c r="M98" s="16">
        <v>20.75</v>
      </c>
      <c r="N98" s="16">
        <v>25.5</v>
      </c>
      <c r="O98" s="16">
        <v>0.81</v>
      </c>
      <c r="P98" s="10"/>
    </row>
    <row r="99" spans="1:16" ht="12.75" customHeight="1" x14ac:dyDescent="0.25">
      <c r="A99" s="14"/>
      <c r="B99" s="14" t="s">
        <v>34</v>
      </c>
      <c r="C99" s="16">
        <v>20</v>
      </c>
      <c r="D99" s="16">
        <v>1.58</v>
      </c>
      <c r="E99" s="16">
        <v>0.2</v>
      </c>
      <c r="F99" s="16">
        <v>7.66</v>
      </c>
      <c r="G99" s="16">
        <v>25.5</v>
      </c>
      <c r="H99" s="16">
        <v>0.02</v>
      </c>
      <c r="I99" s="16">
        <v>0</v>
      </c>
      <c r="J99" s="16">
        <v>0</v>
      </c>
      <c r="K99" s="16">
        <v>0.23</v>
      </c>
      <c r="L99" s="16">
        <v>4.5999999999999996</v>
      </c>
      <c r="M99" s="16">
        <v>17.399999999999999</v>
      </c>
      <c r="N99" s="16">
        <v>6.6</v>
      </c>
      <c r="O99" s="16">
        <v>0.22</v>
      </c>
      <c r="P99" s="11"/>
    </row>
    <row r="100" spans="1:16" ht="12.75" customHeight="1" x14ac:dyDescent="0.25">
      <c r="A100" s="14"/>
      <c r="B100" s="14" t="s">
        <v>35</v>
      </c>
      <c r="C100" s="16">
        <v>40</v>
      </c>
      <c r="D100" s="16">
        <v>2.2400000000000002</v>
      </c>
      <c r="E100" s="16">
        <v>0.44</v>
      </c>
      <c r="F100" s="16">
        <v>15.32</v>
      </c>
      <c r="G100" s="16">
        <v>31.3</v>
      </c>
      <c r="H100" s="16">
        <v>0.68</v>
      </c>
      <c r="I100" s="16">
        <v>0</v>
      </c>
      <c r="J100" s="16">
        <v>0</v>
      </c>
      <c r="K100" s="16">
        <v>0</v>
      </c>
      <c r="L100" s="16">
        <v>11.38</v>
      </c>
      <c r="M100" s="16">
        <v>42.4</v>
      </c>
      <c r="N100" s="16">
        <v>10</v>
      </c>
      <c r="O100" s="16">
        <v>1.24</v>
      </c>
      <c r="P100" s="2"/>
    </row>
    <row r="101" spans="1:16" ht="18" customHeight="1" x14ac:dyDescent="0.25">
      <c r="A101" s="54"/>
      <c r="B101" s="56" t="s">
        <v>18</v>
      </c>
      <c r="C101" s="17"/>
      <c r="D101" s="17">
        <f t="shared" ref="D101:O101" si="10">SUM(D94:D100)</f>
        <v>33.56</v>
      </c>
      <c r="E101" s="17">
        <f t="shared" si="10"/>
        <v>30.520000000000003</v>
      </c>
      <c r="F101" s="17">
        <f t="shared" si="10"/>
        <v>115.07999999999998</v>
      </c>
      <c r="G101" s="17">
        <f t="shared" si="10"/>
        <v>824.2</v>
      </c>
      <c r="H101" s="17">
        <f t="shared" si="10"/>
        <v>1.302</v>
      </c>
      <c r="I101" s="17">
        <f t="shared" si="10"/>
        <v>45.550000000000004</v>
      </c>
      <c r="J101" s="17">
        <f t="shared" si="10"/>
        <v>0.59199999999999997</v>
      </c>
      <c r="K101" s="17">
        <f t="shared" si="10"/>
        <v>5.65</v>
      </c>
      <c r="L101" s="17">
        <f t="shared" si="10"/>
        <v>318.52000000000004</v>
      </c>
      <c r="M101" s="17">
        <f t="shared" si="10"/>
        <v>465.83999999999992</v>
      </c>
      <c r="N101" s="17">
        <f t="shared" si="10"/>
        <v>249.44</v>
      </c>
      <c r="O101" s="17">
        <f t="shared" si="10"/>
        <v>5.97</v>
      </c>
      <c r="P101" s="2"/>
    </row>
    <row r="102" spans="1:16" ht="18" customHeight="1" x14ac:dyDescent="0.25">
      <c r="A102" s="54"/>
      <c r="B102" s="59" t="s">
        <v>8</v>
      </c>
      <c r="C102" s="38"/>
      <c r="D102" s="50">
        <f t="shared" ref="D102:O102" si="11">D92+D101</f>
        <v>46.22</v>
      </c>
      <c r="E102" s="50">
        <f t="shared" si="11"/>
        <v>47.78</v>
      </c>
      <c r="F102" s="50">
        <f t="shared" si="11"/>
        <v>201.85999999999999</v>
      </c>
      <c r="G102" s="50">
        <f t="shared" si="11"/>
        <v>1410.6</v>
      </c>
      <c r="H102" s="50">
        <f t="shared" si="11"/>
        <v>2.2920000000000003</v>
      </c>
      <c r="I102" s="50">
        <f t="shared" si="11"/>
        <v>77.45</v>
      </c>
      <c r="J102" s="50">
        <f t="shared" si="11"/>
        <v>2.0819999999999999</v>
      </c>
      <c r="K102" s="50">
        <f t="shared" si="11"/>
        <v>14.14</v>
      </c>
      <c r="L102" s="50">
        <f t="shared" si="11"/>
        <v>690.69</v>
      </c>
      <c r="M102" s="50">
        <f t="shared" si="11"/>
        <v>798.4899999999999</v>
      </c>
      <c r="N102" s="50">
        <f t="shared" si="11"/>
        <v>420.87</v>
      </c>
      <c r="O102" s="50">
        <f t="shared" si="11"/>
        <v>12.8</v>
      </c>
      <c r="P102" s="3"/>
    </row>
    <row r="103" spans="1:16" ht="87" customHeight="1" x14ac:dyDescent="0.25"/>
    <row r="104" spans="1:16" ht="14.25" customHeight="1" x14ac:dyDescent="0.25">
      <c r="A104" s="21"/>
      <c r="B104" s="21" t="s">
        <v>28</v>
      </c>
      <c r="C104" s="22"/>
      <c r="D104" s="20"/>
      <c r="E104" s="22"/>
      <c r="F104" s="22"/>
      <c r="G104" s="22"/>
      <c r="H104" s="20"/>
      <c r="I104" s="20"/>
      <c r="J104" s="20"/>
      <c r="K104" s="103"/>
      <c r="L104" s="20"/>
      <c r="M104" s="20"/>
      <c r="N104" s="20"/>
      <c r="O104" s="20"/>
      <c r="P104" s="3"/>
    </row>
    <row r="105" spans="1:16" ht="14.25" customHeight="1" x14ac:dyDescent="0.25">
      <c r="A105" s="54"/>
      <c r="B105" s="54" t="s">
        <v>12</v>
      </c>
      <c r="C105" s="20" t="s">
        <v>103</v>
      </c>
      <c r="D105" s="20"/>
      <c r="E105" s="20"/>
      <c r="F105" s="20"/>
      <c r="G105" s="20"/>
      <c r="H105" s="20"/>
      <c r="I105" s="20"/>
      <c r="J105" s="20"/>
      <c r="K105" s="103"/>
      <c r="L105" s="20"/>
      <c r="M105" s="20"/>
      <c r="N105" s="20"/>
      <c r="O105" s="20"/>
      <c r="P105" s="3"/>
    </row>
    <row r="106" spans="1:16" ht="14.25" customHeight="1" x14ac:dyDescent="0.25">
      <c r="A106" s="54"/>
      <c r="B106" s="54" t="s">
        <v>13</v>
      </c>
      <c r="C106" s="105" t="s">
        <v>108</v>
      </c>
      <c r="D106" s="106"/>
      <c r="E106" s="20"/>
      <c r="F106" s="20"/>
      <c r="G106" s="20"/>
      <c r="H106" s="20"/>
      <c r="I106" s="20"/>
      <c r="J106" s="20"/>
      <c r="K106" s="20"/>
      <c r="L106" s="34"/>
      <c r="M106" s="34"/>
      <c r="N106" s="34"/>
      <c r="O106" s="34"/>
      <c r="P106" s="3"/>
    </row>
    <row r="107" spans="1:16" ht="14.25" customHeight="1" x14ac:dyDescent="0.25">
      <c r="A107" s="54"/>
      <c r="B107" s="54" t="s">
        <v>15</v>
      </c>
      <c r="C107" s="77" t="s">
        <v>16</v>
      </c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12"/>
    </row>
    <row r="108" spans="1:16" ht="14.25" customHeight="1" x14ac:dyDescent="0.25">
      <c r="A108" s="107" t="s">
        <v>0</v>
      </c>
      <c r="B108" s="109" t="s">
        <v>1</v>
      </c>
      <c r="C108" s="110" t="s">
        <v>2</v>
      </c>
      <c r="D108" s="100" t="s">
        <v>3</v>
      </c>
      <c r="E108" s="100" t="s">
        <v>4</v>
      </c>
      <c r="F108" s="110" t="s">
        <v>5</v>
      </c>
      <c r="G108" s="110" t="s">
        <v>6</v>
      </c>
      <c r="H108" s="111" t="s">
        <v>17</v>
      </c>
      <c r="I108" s="111"/>
      <c r="J108" s="111"/>
      <c r="K108" s="111"/>
      <c r="L108" s="111" t="s">
        <v>7</v>
      </c>
      <c r="M108" s="111"/>
      <c r="N108" s="111"/>
      <c r="O108" s="111"/>
      <c r="P108" s="12"/>
    </row>
    <row r="109" spans="1:16" ht="14.25" customHeight="1" x14ac:dyDescent="0.25">
      <c r="A109" s="108"/>
      <c r="B109" s="109"/>
      <c r="C109" s="110"/>
      <c r="D109" s="100" t="s">
        <v>8</v>
      </c>
      <c r="E109" s="100" t="s">
        <v>8</v>
      </c>
      <c r="F109" s="110"/>
      <c r="G109" s="110"/>
      <c r="H109" s="16" t="s">
        <v>43</v>
      </c>
      <c r="I109" s="16" t="s">
        <v>44</v>
      </c>
      <c r="J109" s="16" t="s">
        <v>45</v>
      </c>
      <c r="K109" s="16" t="s">
        <v>46</v>
      </c>
      <c r="L109" s="16" t="s">
        <v>47</v>
      </c>
      <c r="M109" s="16" t="s">
        <v>48</v>
      </c>
      <c r="N109" s="16" t="s">
        <v>49</v>
      </c>
      <c r="O109" s="16" t="s">
        <v>9</v>
      </c>
      <c r="P109" s="8"/>
    </row>
    <row r="110" spans="1:16" ht="14.25" customHeight="1" x14ac:dyDescent="0.25">
      <c r="A110" s="39"/>
      <c r="B110" s="40" t="s">
        <v>31</v>
      </c>
      <c r="C110" s="41"/>
      <c r="D110" s="41"/>
      <c r="E110" s="41"/>
      <c r="F110" s="41"/>
      <c r="G110" s="42">
        <f>G116*100/235000</f>
        <v>0.24795744680851062</v>
      </c>
      <c r="H110" s="16"/>
      <c r="I110" s="16"/>
      <c r="J110" s="16"/>
      <c r="K110" s="16"/>
      <c r="L110" s="16"/>
      <c r="M110" s="16"/>
      <c r="N110" s="16"/>
      <c r="O110" s="16"/>
      <c r="P110" s="10"/>
    </row>
    <row r="111" spans="1:16" ht="14.25" customHeight="1" x14ac:dyDescent="0.25">
      <c r="A111" s="97">
        <v>2</v>
      </c>
      <c r="B111" s="93" t="s">
        <v>50</v>
      </c>
      <c r="C111" s="28">
        <v>100</v>
      </c>
      <c r="D111" s="28">
        <v>1.1000000000000001</v>
      </c>
      <c r="E111" s="28">
        <v>5</v>
      </c>
      <c r="F111" s="28">
        <v>4.7</v>
      </c>
      <c r="G111" s="28">
        <v>62.9</v>
      </c>
      <c r="H111" s="28">
        <v>0.09</v>
      </c>
      <c r="I111" s="28">
        <v>20.3</v>
      </c>
      <c r="J111" s="28">
        <v>0</v>
      </c>
      <c r="K111" s="28">
        <v>3.37</v>
      </c>
      <c r="L111" s="28">
        <v>31.6</v>
      </c>
      <c r="M111" s="28">
        <v>32.119999999999997</v>
      </c>
      <c r="N111" s="28">
        <v>17.62</v>
      </c>
      <c r="O111" s="28">
        <v>1.26</v>
      </c>
      <c r="P111" s="10"/>
    </row>
    <row r="112" spans="1:16" ht="23.25" customHeight="1" x14ac:dyDescent="0.25">
      <c r="A112" s="96">
        <v>109</v>
      </c>
      <c r="B112" s="94" t="s">
        <v>111</v>
      </c>
      <c r="C112" s="35">
        <v>150</v>
      </c>
      <c r="D112" s="35">
        <v>8.66</v>
      </c>
      <c r="E112" s="35">
        <v>8.32</v>
      </c>
      <c r="F112" s="35">
        <v>15.97</v>
      </c>
      <c r="G112" s="35">
        <v>321</v>
      </c>
      <c r="H112" s="35">
        <v>0.08</v>
      </c>
      <c r="I112" s="35">
        <v>0.73499999999999999</v>
      </c>
      <c r="J112" s="35">
        <v>6.7000000000000004E-2</v>
      </c>
      <c r="K112" s="35">
        <v>5.1999999999999998E-2</v>
      </c>
      <c r="L112" s="35">
        <v>306</v>
      </c>
      <c r="M112" s="35">
        <v>39.1</v>
      </c>
      <c r="N112" s="35">
        <v>327.12</v>
      </c>
      <c r="O112" s="35">
        <v>0.69699999999999995</v>
      </c>
      <c r="P112" s="10"/>
    </row>
    <row r="113" spans="1:16" ht="23.25" customHeight="1" x14ac:dyDescent="0.25">
      <c r="A113" s="98">
        <v>631</v>
      </c>
      <c r="B113" s="95" t="s">
        <v>80</v>
      </c>
      <c r="C113" s="31">
        <v>200</v>
      </c>
      <c r="D113" s="31">
        <v>0.2</v>
      </c>
      <c r="E113" s="31">
        <v>0</v>
      </c>
      <c r="F113" s="31">
        <v>29.5</v>
      </c>
      <c r="G113" s="31">
        <v>142</v>
      </c>
      <c r="H113" s="31">
        <v>0.01</v>
      </c>
      <c r="I113" s="31">
        <v>1.8</v>
      </c>
      <c r="J113" s="31">
        <v>0</v>
      </c>
      <c r="K113" s="31">
        <v>0</v>
      </c>
      <c r="L113" s="31">
        <v>23.73</v>
      </c>
      <c r="M113" s="31">
        <v>4.4000000000000004</v>
      </c>
      <c r="N113" s="31">
        <v>3.6</v>
      </c>
      <c r="O113" s="31">
        <v>0.18</v>
      </c>
      <c r="P113" s="10"/>
    </row>
    <row r="114" spans="1:16" ht="27.75" customHeight="1" x14ac:dyDescent="0.25">
      <c r="A114" s="14"/>
      <c r="B114" s="14" t="s">
        <v>34</v>
      </c>
      <c r="C114" s="16">
        <v>20</v>
      </c>
      <c r="D114" s="16">
        <v>1.58</v>
      </c>
      <c r="E114" s="16">
        <v>0.2</v>
      </c>
      <c r="F114" s="16">
        <v>7.66</v>
      </c>
      <c r="G114" s="16">
        <v>25.5</v>
      </c>
      <c r="H114" s="16">
        <v>0.02</v>
      </c>
      <c r="I114" s="16">
        <v>0</v>
      </c>
      <c r="J114" s="16">
        <v>0</v>
      </c>
      <c r="K114" s="16">
        <v>0.23</v>
      </c>
      <c r="L114" s="16">
        <v>4.5999999999999996</v>
      </c>
      <c r="M114" s="16">
        <v>17.399999999999999</v>
      </c>
      <c r="N114" s="16">
        <v>6.6</v>
      </c>
      <c r="O114" s="16">
        <v>0.22</v>
      </c>
      <c r="P114" s="10"/>
    </row>
    <row r="115" spans="1:16" ht="18" customHeight="1" x14ac:dyDescent="0.25">
      <c r="A115" s="14"/>
      <c r="B115" s="14" t="s">
        <v>35</v>
      </c>
      <c r="C115" s="16">
        <v>40</v>
      </c>
      <c r="D115" s="16">
        <v>2.2400000000000002</v>
      </c>
      <c r="E115" s="16">
        <v>0.44</v>
      </c>
      <c r="F115" s="16">
        <v>15.32</v>
      </c>
      <c r="G115" s="16">
        <v>31.3</v>
      </c>
      <c r="H115" s="16">
        <v>0.68</v>
      </c>
      <c r="I115" s="16">
        <v>0</v>
      </c>
      <c r="J115" s="16">
        <v>0</v>
      </c>
      <c r="K115" s="16">
        <v>0</v>
      </c>
      <c r="L115" s="16">
        <v>11.38</v>
      </c>
      <c r="M115" s="16">
        <v>42.4</v>
      </c>
      <c r="N115" s="16">
        <v>10</v>
      </c>
      <c r="O115" s="16">
        <v>1.24</v>
      </c>
      <c r="P115" s="11"/>
    </row>
    <row r="116" spans="1:16" ht="18" customHeight="1" x14ac:dyDescent="0.25">
      <c r="A116" s="33"/>
      <c r="B116" s="56" t="s">
        <v>18</v>
      </c>
      <c r="C116" s="17"/>
      <c r="D116" s="17">
        <f t="shared" ref="D116:O116" si="12">SUM(D111:D115)</f>
        <v>13.78</v>
      </c>
      <c r="E116" s="17">
        <f t="shared" si="12"/>
        <v>13.959999999999999</v>
      </c>
      <c r="F116" s="17">
        <f t="shared" si="12"/>
        <v>73.150000000000006</v>
      </c>
      <c r="G116" s="17">
        <f t="shared" si="12"/>
        <v>582.69999999999993</v>
      </c>
      <c r="H116" s="17">
        <f t="shared" si="12"/>
        <v>0.88</v>
      </c>
      <c r="I116" s="17">
        <f t="shared" si="12"/>
        <v>22.835000000000001</v>
      </c>
      <c r="J116" s="17">
        <f t="shared" si="12"/>
        <v>6.7000000000000004E-2</v>
      </c>
      <c r="K116" s="17">
        <f t="shared" si="12"/>
        <v>3.6520000000000001</v>
      </c>
      <c r="L116" s="17">
        <f t="shared" si="12"/>
        <v>377.31000000000006</v>
      </c>
      <c r="M116" s="17">
        <f t="shared" si="12"/>
        <v>135.42000000000002</v>
      </c>
      <c r="N116" s="17">
        <f t="shared" si="12"/>
        <v>364.94000000000005</v>
      </c>
      <c r="O116" s="17">
        <f t="shared" si="12"/>
        <v>3.5970000000000004</v>
      </c>
      <c r="P116" s="8"/>
    </row>
    <row r="117" spans="1:16" ht="18" customHeight="1" x14ac:dyDescent="0.25">
      <c r="A117" s="14"/>
      <c r="B117" s="24" t="s">
        <v>10</v>
      </c>
      <c r="C117" s="16"/>
      <c r="D117" s="16"/>
      <c r="E117" s="16"/>
      <c r="F117" s="16"/>
      <c r="G117" s="18">
        <f>G125*100/235000</f>
        <v>0.3496595744680851</v>
      </c>
      <c r="H117" s="25"/>
      <c r="I117" s="25"/>
      <c r="J117" s="25"/>
      <c r="K117" s="25"/>
      <c r="L117" s="25"/>
      <c r="M117" s="25"/>
      <c r="N117" s="25"/>
      <c r="O117" s="25"/>
      <c r="P117" s="10"/>
    </row>
    <row r="118" spans="1:16" ht="18" customHeight="1" x14ac:dyDescent="0.25">
      <c r="A118" s="14">
        <v>14</v>
      </c>
      <c r="B118" s="14" t="s">
        <v>101</v>
      </c>
      <c r="C118" s="16">
        <v>100</v>
      </c>
      <c r="D118" s="16">
        <v>1.5</v>
      </c>
      <c r="E118" s="16">
        <v>4.0999999999999996</v>
      </c>
      <c r="F118" s="16">
        <v>3.2</v>
      </c>
      <c r="G118" s="16">
        <v>61</v>
      </c>
      <c r="H118" s="16">
        <v>0.02</v>
      </c>
      <c r="I118" s="16">
        <v>8.56</v>
      </c>
      <c r="J118" s="16">
        <v>0</v>
      </c>
      <c r="K118" s="16">
        <v>2.3199999999999998</v>
      </c>
      <c r="L118" s="16">
        <v>65.55</v>
      </c>
      <c r="M118" s="16">
        <v>37.130000000000003</v>
      </c>
      <c r="N118" s="16">
        <v>19.7</v>
      </c>
      <c r="O118" s="16">
        <v>1.72</v>
      </c>
      <c r="P118" s="10"/>
    </row>
    <row r="119" spans="1:16" ht="18" customHeight="1" x14ac:dyDescent="0.25">
      <c r="A119" s="14">
        <v>39</v>
      </c>
      <c r="B119" s="14" t="s">
        <v>37</v>
      </c>
      <c r="C119" s="16">
        <v>200</v>
      </c>
      <c r="D119" s="16">
        <v>1.6</v>
      </c>
      <c r="E119" s="16">
        <v>4.16</v>
      </c>
      <c r="F119" s="16">
        <v>9.48</v>
      </c>
      <c r="G119" s="16">
        <v>84.8</v>
      </c>
      <c r="H119" s="102">
        <v>37.57</v>
      </c>
      <c r="I119" s="102">
        <v>34.51</v>
      </c>
      <c r="J119" s="102">
        <v>94.17</v>
      </c>
      <c r="K119" s="102">
        <v>1.73</v>
      </c>
      <c r="L119" s="102">
        <v>88.56</v>
      </c>
      <c r="M119" s="102">
        <v>0.16</v>
      </c>
      <c r="N119" s="102">
        <v>7.0000000000000007E-2</v>
      </c>
      <c r="O119" s="102">
        <v>3.92</v>
      </c>
      <c r="P119" s="10"/>
    </row>
    <row r="120" spans="1:16" ht="18" customHeight="1" x14ac:dyDescent="0.25">
      <c r="A120" s="14">
        <v>97</v>
      </c>
      <c r="B120" s="14" t="s">
        <v>75</v>
      </c>
      <c r="C120" s="16">
        <v>150</v>
      </c>
      <c r="D120" s="16">
        <v>5.25</v>
      </c>
      <c r="E120" s="16">
        <v>6.15</v>
      </c>
      <c r="F120" s="16">
        <v>28.5</v>
      </c>
      <c r="G120" s="16">
        <v>220.5</v>
      </c>
      <c r="H120" s="16">
        <v>7.0000000000000007E-2</v>
      </c>
      <c r="I120" s="16">
        <v>0</v>
      </c>
      <c r="J120" s="16">
        <v>7.0000000000000007E-2</v>
      </c>
      <c r="K120" s="16">
        <v>1.95</v>
      </c>
      <c r="L120" s="16">
        <v>59</v>
      </c>
      <c r="M120" s="16">
        <v>33.5</v>
      </c>
      <c r="N120" s="16">
        <v>5.65</v>
      </c>
      <c r="O120" s="16">
        <v>0.57999999999999996</v>
      </c>
      <c r="P120" s="10"/>
    </row>
    <row r="121" spans="1:16" ht="18" customHeight="1" x14ac:dyDescent="0.25">
      <c r="A121" s="43">
        <v>451</v>
      </c>
      <c r="B121" s="44" t="s">
        <v>19</v>
      </c>
      <c r="C121" s="45">
        <v>80</v>
      </c>
      <c r="D121" s="46">
        <v>12.72</v>
      </c>
      <c r="E121" s="46">
        <v>11.52</v>
      </c>
      <c r="F121" s="46">
        <v>11.8</v>
      </c>
      <c r="G121" s="46">
        <v>208.8</v>
      </c>
      <c r="H121" s="16">
        <v>0.08</v>
      </c>
      <c r="I121" s="16">
        <v>1.53</v>
      </c>
      <c r="J121" s="16">
        <v>0.04</v>
      </c>
      <c r="K121" s="16">
        <v>0</v>
      </c>
      <c r="L121" s="16">
        <v>61.4</v>
      </c>
      <c r="M121" s="16">
        <v>234.7</v>
      </c>
      <c r="N121" s="16">
        <v>27.94</v>
      </c>
      <c r="O121" s="16">
        <v>3.1</v>
      </c>
      <c r="P121" s="10"/>
    </row>
    <row r="122" spans="1:16" ht="18" customHeight="1" x14ac:dyDescent="0.25">
      <c r="A122" s="14">
        <v>707</v>
      </c>
      <c r="B122" s="14" t="s">
        <v>100</v>
      </c>
      <c r="C122" s="16">
        <v>200</v>
      </c>
      <c r="D122" s="16">
        <v>0.1</v>
      </c>
      <c r="E122" s="16">
        <v>0</v>
      </c>
      <c r="F122" s="16">
        <v>18.2</v>
      </c>
      <c r="G122" s="16">
        <v>88</v>
      </c>
      <c r="H122" s="102">
        <v>0.04</v>
      </c>
      <c r="I122" s="102">
        <v>0.2</v>
      </c>
      <c r="J122" s="102">
        <v>0</v>
      </c>
      <c r="K122" s="102">
        <v>0</v>
      </c>
      <c r="L122" s="102">
        <v>40</v>
      </c>
      <c r="M122" s="102">
        <v>24</v>
      </c>
      <c r="N122" s="102">
        <v>18</v>
      </c>
      <c r="O122" s="102">
        <v>0.8</v>
      </c>
      <c r="P122" s="10"/>
    </row>
    <row r="123" spans="1:16" ht="18" customHeight="1" x14ac:dyDescent="0.25">
      <c r="A123" s="30"/>
      <c r="B123" s="14" t="s">
        <v>34</v>
      </c>
      <c r="C123" s="16">
        <v>100</v>
      </c>
      <c r="D123" s="16">
        <v>7.9</v>
      </c>
      <c r="E123" s="16">
        <v>1</v>
      </c>
      <c r="F123" s="16">
        <v>38.299999999999997</v>
      </c>
      <c r="G123" s="16">
        <v>127.3</v>
      </c>
      <c r="H123" s="16">
        <v>0.02</v>
      </c>
      <c r="I123" s="16">
        <v>0</v>
      </c>
      <c r="J123" s="16">
        <v>0</v>
      </c>
      <c r="K123" s="16">
        <v>0.23</v>
      </c>
      <c r="L123" s="16">
        <v>23</v>
      </c>
      <c r="M123" s="16">
        <v>17.399999999999999</v>
      </c>
      <c r="N123" s="16">
        <v>6.6</v>
      </c>
      <c r="O123" s="16">
        <v>0.22</v>
      </c>
      <c r="P123" s="10"/>
    </row>
    <row r="124" spans="1:16" ht="12.75" customHeight="1" x14ac:dyDescent="0.25">
      <c r="A124" s="14"/>
      <c r="B124" s="14" t="s">
        <v>35</v>
      </c>
      <c r="C124" s="16">
        <v>40</v>
      </c>
      <c r="D124" s="16">
        <v>2.2400000000000002</v>
      </c>
      <c r="E124" s="16">
        <v>0.44</v>
      </c>
      <c r="F124" s="16">
        <v>15.32</v>
      </c>
      <c r="G124" s="16">
        <v>31.3</v>
      </c>
      <c r="H124" s="16">
        <v>0.68</v>
      </c>
      <c r="I124" s="16">
        <v>0</v>
      </c>
      <c r="J124" s="16">
        <v>0</v>
      </c>
      <c r="K124" s="16">
        <v>0</v>
      </c>
      <c r="L124" s="16">
        <v>11.38</v>
      </c>
      <c r="M124" s="16">
        <v>42.4</v>
      </c>
      <c r="N124" s="16">
        <v>10</v>
      </c>
      <c r="O124" s="16">
        <v>1.24</v>
      </c>
      <c r="P124" s="11"/>
    </row>
    <row r="125" spans="1:16" ht="18" customHeight="1" x14ac:dyDescent="0.25">
      <c r="A125" s="56"/>
      <c r="B125" s="56" t="s">
        <v>18</v>
      </c>
      <c r="C125" s="17"/>
      <c r="D125" s="17">
        <f t="shared" ref="D125:O125" si="13">SUM(D118:D124)</f>
        <v>31.310000000000002</v>
      </c>
      <c r="E125" s="17">
        <f t="shared" si="13"/>
        <v>27.37</v>
      </c>
      <c r="F125" s="17">
        <f t="shared" si="13"/>
        <v>124.80000000000001</v>
      </c>
      <c r="G125" s="17">
        <f t="shared" si="13"/>
        <v>821.69999999999993</v>
      </c>
      <c r="H125" s="17">
        <f t="shared" si="13"/>
        <v>38.480000000000004</v>
      </c>
      <c r="I125" s="17">
        <f t="shared" si="13"/>
        <v>44.800000000000004</v>
      </c>
      <c r="J125" s="17">
        <f t="shared" si="13"/>
        <v>94.28</v>
      </c>
      <c r="K125" s="17">
        <f t="shared" si="13"/>
        <v>6.23</v>
      </c>
      <c r="L125" s="17">
        <f t="shared" si="13"/>
        <v>348.89</v>
      </c>
      <c r="M125" s="17">
        <f t="shared" si="13"/>
        <v>389.28999999999996</v>
      </c>
      <c r="N125" s="17">
        <f t="shared" si="13"/>
        <v>87.96</v>
      </c>
      <c r="O125" s="17">
        <f t="shared" si="13"/>
        <v>11.580000000000002</v>
      </c>
      <c r="P125" s="11"/>
    </row>
    <row r="126" spans="1:16" ht="18" customHeight="1" x14ac:dyDescent="0.25">
      <c r="A126" s="56"/>
      <c r="B126" s="56" t="s">
        <v>8</v>
      </c>
      <c r="C126" s="17"/>
      <c r="D126" s="17">
        <f t="shared" ref="D126:O126" si="14">D116+D125</f>
        <v>45.09</v>
      </c>
      <c r="E126" s="17">
        <f t="shared" si="14"/>
        <v>41.33</v>
      </c>
      <c r="F126" s="17">
        <f t="shared" si="14"/>
        <v>197.95000000000002</v>
      </c>
      <c r="G126" s="17">
        <f t="shared" si="14"/>
        <v>1404.3999999999999</v>
      </c>
      <c r="H126" s="17">
        <f t="shared" si="14"/>
        <v>39.360000000000007</v>
      </c>
      <c r="I126" s="17">
        <f t="shared" si="14"/>
        <v>67.635000000000005</v>
      </c>
      <c r="J126" s="17">
        <f t="shared" si="14"/>
        <v>94.346999999999994</v>
      </c>
      <c r="K126" s="17">
        <f t="shared" si="14"/>
        <v>9.8820000000000014</v>
      </c>
      <c r="L126" s="17">
        <f t="shared" si="14"/>
        <v>726.2</v>
      </c>
      <c r="M126" s="17">
        <f t="shared" si="14"/>
        <v>524.71</v>
      </c>
      <c r="N126" s="17">
        <f t="shared" si="14"/>
        <v>452.90000000000003</v>
      </c>
      <c r="O126" s="17">
        <f t="shared" si="14"/>
        <v>15.177000000000003</v>
      </c>
      <c r="P126" s="2"/>
    </row>
    <row r="127" spans="1:16" ht="18" customHeight="1" x14ac:dyDescent="0.25">
      <c r="A127" s="58"/>
      <c r="B127" s="58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2"/>
    </row>
    <row r="128" spans="1:16" ht="18" customHeight="1" x14ac:dyDescent="0.25">
      <c r="A128" s="58"/>
      <c r="B128" s="58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2"/>
    </row>
    <row r="129" spans="1:16" ht="18" customHeight="1" x14ac:dyDescent="0.25">
      <c r="A129" s="58"/>
      <c r="B129" s="58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2"/>
    </row>
    <row r="130" spans="1:16" ht="18" customHeight="1" x14ac:dyDescent="0.25">
      <c r="A130" s="58"/>
      <c r="B130" s="58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2"/>
    </row>
    <row r="131" spans="1:16" ht="34.5" customHeight="1" x14ac:dyDescent="0.25"/>
    <row r="132" spans="1:16" ht="18.75" customHeight="1" x14ac:dyDescent="0.25">
      <c r="A132" s="21"/>
      <c r="B132" s="21" t="s">
        <v>27</v>
      </c>
      <c r="C132" s="22"/>
      <c r="D132" s="20"/>
      <c r="E132" s="22"/>
      <c r="F132" s="22"/>
      <c r="G132" s="22"/>
      <c r="H132" s="20"/>
      <c r="I132" s="20"/>
      <c r="J132" s="20"/>
      <c r="K132" s="103"/>
      <c r="L132" s="20"/>
      <c r="M132" s="20"/>
      <c r="N132" s="20"/>
      <c r="O132" s="20"/>
      <c r="P132" s="3"/>
    </row>
    <row r="133" spans="1:16" ht="18.75" customHeight="1" x14ac:dyDescent="0.25">
      <c r="A133" s="54"/>
      <c r="B133" s="54" t="s">
        <v>12</v>
      </c>
      <c r="C133" s="20" t="s">
        <v>103</v>
      </c>
      <c r="D133" s="20"/>
      <c r="E133" s="20"/>
      <c r="F133" s="20"/>
      <c r="G133" s="20"/>
      <c r="H133" s="20"/>
      <c r="I133" s="20"/>
      <c r="J133" s="20"/>
      <c r="K133" s="103"/>
      <c r="L133" s="20"/>
      <c r="M133" s="20"/>
      <c r="N133" s="20"/>
      <c r="O133" s="20"/>
      <c r="P133" s="3"/>
    </row>
    <row r="134" spans="1:16" ht="18.75" customHeight="1" x14ac:dyDescent="0.25">
      <c r="A134" s="54"/>
      <c r="B134" s="54" t="s">
        <v>13</v>
      </c>
      <c r="C134" s="105" t="s">
        <v>108</v>
      </c>
      <c r="D134" s="106"/>
      <c r="E134" s="20"/>
      <c r="F134" s="20"/>
      <c r="G134" s="20"/>
      <c r="H134" s="20"/>
      <c r="I134" s="20"/>
      <c r="J134" s="20"/>
      <c r="K134" s="20"/>
      <c r="L134" s="34"/>
      <c r="M134" s="34"/>
      <c r="N134" s="34"/>
      <c r="O134" s="34"/>
      <c r="P134" s="3"/>
    </row>
    <row r="135" spans="1:16" ht="18.75" customHeight="1" x14ac:dyDescent="0.25">
      <c r="A135" s="54"/>
      <c r="B135" s="54" t="s">
        <v>15</v>
      </c>
      <c r="C135" s="77" t="s">
        <v>16</v>
      </c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12"/>
    </row>
    <row r="136" spans="1:16" ht="18.75" customHeight="1" x14ac:dyDescent="0.25">
      <c r="A136" s="107" t="s">
        <v>0</v>
      </c>
      <c r="B136" s="109" t="s">
        <v>1</v>
      </c>
      <c r="C136" s="110" t="s">
        <v>2</v>
      </c>
      <c r="D136" s="100" t="s">
        <v>3</v>
      </c>
      <c r="E136" s="100" t="s">
        <v>4</v>
      </c>
      <c r="F136" s="110" t="s">
        <v>5</v>
      </c>
      <c r="G136" s="110" t="s">
        <v>6</v>
      </c>
      <c r="H136" s="111" t="s">
        <v>17</v>
      </c>
      <c r="I136" s="111"/>
      <c r="J136" s="111"/>
      <c r="K136" s="111"/>
      <c r="L136" s="111" t="s">
        <v>7</v>
      </c>
      <c r="M136" s="111"/>
      <c r="N136" s="111"/>
      <c r="O136" s="111"/>
      <c r="P136" s="12"/>
    </row>
    <row r="137" spans="1:16" ht="15" customHeight="1" x14ac:dyDescent="0.25">
      <c r="A137" s="108"/>
      <c r="B137" s="109"/>
      <c r="C137" s="110"/>
      <c r="D137" s="100" t="s">
        <v>8</v>
      </c>
      <c r="E137" s="100" t="s">
        <v>8</v>
      </c>
      <c r="F137" s="110"/>
      <c r="G137" s="110"/>
      <c r="H137" s="16" t="s">
        <v>43</v>
      </c>
      <c r="I137" s="16" t="s">
        <v>44</v>
      </c>
      <c r="J137" s="16" t="s">
        <v>45</v>
      </c>
      <c r="K137" s="16" t="s">
        <v>46</v>
      </c>
      <c r="L137" s="16" t="s">
        <v>47</v>
      </c>
      <c r="M137" s="16" t="s">
        <v>48</v>
      </c>
      <c r="N137" s="16" t="s">
        <v>49</v>
      </c>
      <c r="O137" s="16" t="s">
        <v>9</v>
      </c>
      <c r="P137" s="5"/>
    </row>
    <row r="138" spans="1:16" ht="14.25" customHeight="1" x14ac:dyDescent="0.25">
      <c r="A138" s="14"/>
      <c r="B138" s="14" t="s">
        <v>31</v>
      </c>
      <c r="C138" s="16"/>
      <c r="D138" s="16"/>
      <c r="E138" s="16"/>
      <c r="F138" s="16"/>
      <c r="G138" s="18">
        <f>G144*100/235000</f>
        <v>0.24995744680851065</v>
      </c>
      <c r="H138" s="16"/>
      <c r="I138" s="16"/>
      <c r="J138" s="16"/>
      <c r="K138" s="16"/>
      <c r="L138" s="16"/>
      <c r="M138" s="16"/>
      <c r="N138" s="16"/>
      <c r="O138" s="16"/>
      <c r="P138" s="10"/>
    </row>
    <row r="139" spans="1:16" ht="28.5" customHeight="1" x14ac:dyDescent="0.25">
      <c r="A139" s="14">
        <v>29</v>
      </c>
      <c r="B139" s="14" t="s">
        <v>93</v>
      </c>
      <c r="C139" s="16">
        <v>100</v>
      </c>
      <c r="D139" s="16">
        <v>0.9</v>
      </c>
      <c r="E139" s="16">
        <v>5.6</v>
      </c>
      <c r="F139" s="16">
        <v>7.7</v>
      </c>
      <c r="G139" s="16">
        <v>107</v>
      </c>
      <c r="H139" s="16">
        <v>0.2</v>
      </c>
      <c r="I139" s="16">
        <v>11.44</v>
      </c>
      <c r="J139" s="16">
        <v>0.01</v>
      </c>
      <c r="K139" s="16">
        <v>3.92</v>
      </c>
      <c r="L139" s="16">
        <v>38.64</v>
      </c>
      <c r="M139" s="16">
        <v>99.32</v>
      </c>
      <c r="N139" s="16">
        <v>35.53</v>
      </c>
      <c r="O139" s="16">
        <v>2.44</v>
      </c>
      <c r="P139" s="13"/>
    </row>
    <row r="140" spans="1:16" ht="18.75" customHeight="1" x14ac:dyDescent="0.25">
      <c r="A140" s="14">
        <v>123</v>
      </c>
      <c r="B140" s="14" t="s">
        <v>79</v>
      </c>
      <c r="C140" s="16">
        <v>200</v>
      </c>
      <c r="D140" s="16">
        <v>3.8</v>
      </c>
      <c r="E140" s="16">
        <v>5.4</v>
      </c>
      <c r="F140" s="16">
        <v>30.4</v>
      </c>
      <c r="G140" s="16">
        <v>233.6</v>
      </c>
      <c r="H140" s="16">
        <v>0.08</v>
      </c>
      <c r="I140" s="16">
        <v>0.65</v>
      </c>
      <c r="J140" s="16">
        <v>0.02</v>
      </c>
      <c r="K140" s="16">
        <v>34</v>
      </c>
      <c r="L140" s="16">
        <v>240.5</v>
      </c>
      <c r="M140" s="16">
        <v>240.43</v>
      </c>
      <c r="N140" s="16">
        <v>20.8</v>
      </c>
      <c r="O140" s="16">
        <v>2.41</v>
      </c>
      <c r="P140" s="10"/>
    </row>
    <row r="141" spans="1:16" ht="18.75" customHeight="1" x14ac:dyDescent="0.25">
      <c r="A141" s="14">
        <v>149</v>
      </c>
      <c r="B141" s="14" t="s">
        <v>33</v>
      </c>
      <c r="C141" s="16">
        <v>200</v>
      </c>
      <c r="D141" s="16">
        <v>2.9</v>
      </c>
      <c r="E141" s="16">
        <v>4.5</v>
      </c>
      <c r="F141" s="16">
        <v>30.5</v>
      </c>
      <c r="G141" s="16">
        <v>190</v>
      </c>
      <c r="H141" s="16">
        <v>0.04</v>
      </c>
      <c r="I141" s="16">
        <v>1.3</v>
      </c>
      <c r="J141" s="16">
        <v>0.03</v>
      </c>
      <c r="K141" s="16">
        <v>0</v>
      </c>
      <c r="L141" s="16">
        <v>179.42</v>
      </c>
      <c r="M141" s="16">
        <v>116.2</v>
      </c>
      <c r="N141" s="16">
        <v>21.64</v>
      </c>
      <c r="O141" s="16">
        <v>0.71</v>
      </c>
      <c r="P141" s="10"/>
    </row>
    <row r="142" spans="1:16" ht="18.75" customHeight="1" x14ac:dyDescent="0.25">
      <c r="A142" s="14"/>
      <c r="B142" s="14" t="s">
        <v>34</v>
      </c>
      <c r="C142" s="16">
        <v>20</v>
      </c>
      <c r="D142" s="16">
        <v>1.58</v>
      </c>
      <c r="E142" s="16">
        <v>0.2</v>
      </c>
      <c r="F142" s="16">
        <v>7.66</v>
      </c>
      <c r="G142" s="16">
        <v>25.5</v>
      </c>
      <c r="H142" s="16">
        <v>0.02</v>
      </c>
      <c r="I142" s="16">
        <v>0</v>
      </c>
      <c r="J142" s="16">
        <v>0</v>
      </c>
      <c r="K142" s="16">
        <v>0.23</v>
      </c>
      <c r="L142" s="16">
        <v>4.5999999999999996</v>
      </c>
      <c r="M142" s="16">
        <v>17.399999999999999</v>
      </c>
      <c r="N142" s="16">
        <v>6.6</v>
      </c>
      <c r="O142" s="16">
        <v>0.22</v>
      </c>
      <c r="P142" s="10"/>
    </row>
    <row r="143" spans="1:16" ht="15" customHeight="1" x14ac:dyDescent="0.25">
      <c r="A143" s="14"/>
      <c r="B143" s="14" t="s">
        <v>35</v>
      </c>
      <c r="C143" s="16">
        <v>40</v>
      </c>
      <c r="D143" s="16">
        <v>2.2400000000000002</v>
      </c>
      <c r="E143" s="16">
        <v>0.44</v>
      </c>
      <c r="F143" s="16">
        <v>15.32</v>
      </c>
      <c r="G143" s="16">
        <v>31.3</v>
      </c>
      <c r="H143" s="16">
        <v>0.68</v>
      </c>
      <c r="I143" s="16">
        <v>0</v>
      </c>
      <c r="J143" s="16">
        <v>0</v>
      </c>
      <c r="K143" s="16">
        <v>0</v>
      </c>
      <c r="L143" s="16">
        <v>11.38</v>
      </c>
      <c r="M143" s="16">
        <v>42.4</v>
      </c>
      <c r="N143" s="16">
        <v>10</v>
      </c>
      <c r="O143" s="16">
        <v>1.24</v>
      </c>
      <c r="P143" s="11"/>
    </row>
    <row r="144" spans="1:16" ht="14.25" customHeight="1" x14ac:dyDescent="0.25">
      <c r="A144" s="23"/>
      <c r="B144" s="56" t="s">
        <v>18</v>
      </c>
      <c r="C144" s="17"/>
      <c r="D144" s="17">
        <f t="shared" ref="D144:O144" si="15">SUM(D139:D143)</f>
        <v>11.42</v>
      </c>
      <c r="E144" s="17">
        <f t="shared" si="15"/>
        <v>16.14</v>
      </c>
      <c r="F144" s="17">
        <f t="shared" si="15"/>
        <v>91.579999999999984</v>
      </c>
      <c r="G144" s="17">
        <f t="shared" si="15"/>
        <v>587.4</v>
      </c>
      <c r="H144" s="17">
        <f t="shared" si="15"/>
        <v>1.02</v>
      </c>
      <c r="I144" s="17">
        <f t="shared" si="15"/>
        <v>13.39</v>
      </c>
      <c r="J144" s="17">
        <f t="shared" si="15"/>
        <v>0.06</v>
      </c>
      <c r="K144" s="17">
        <f t="shared" si="15"/>
        <v>38.15</v>
      </c>
      <c r="L144" s="17">
        <f t="shared" si="15"/>
        <v>474.53999999999996</v>
      </c>
      <c r="M144" s="17">
        <f t="shared" si="15"/>
        <v>515.75</v>
      </c>
      <c r="N144" s="17">
        <f t="shared" si="15"/>
        <v>94.57</v>
      </c>
      <c r="O144" s="17">
        <f t="shared" si="15"/>
        <v>7.02</v>
      </c>
      <c r="P144" s="5"/>
    </row>
    <row r="145" spans="1:16" ht="13.5" customHeight="1" x14ac:dyDescent="0.25">
      <c r="A145" s="14"/>
      <c r="B145" s="24" t="s">
        <v>10</v>
      </c>
      <c r="C145" s="16"/>
      <c r="D145" s="16"/>
      <c r="E145" s="16"/>
      <c r="F145" s="16"/>
      <c r="G145" s="18">
        <f>G154*100/235000</f>
        <v>0.35091063829787228</v>
      </c>
      <c r="H145" s="20"/>
      <c r="I145" s="20"/>
      <c r="J145" s="20"/>
      <c r="K145" s="20"/>
      <c r="L145" s="20"/>
      <c r="M145" s="20"/>
      <c r="N145" s="20"/>
      <c r="O145" s="20"/>
      <c r="P145" s="10"/>
    </row>
    <row r="146" spans="1:16" ht="25.5" x14ac:dyDescent="0.25">
      <c r="A146" s="14">
        <v>3</v>
      </c>
      <c r="B146" s="14" t="s">
        <v>53</v>
      </c>
      <c r="C146" s="16">
        <v>100</v>
      </c>
      <c r="D146" s="16">
        <v>0.8</v>
      </c>
      <c r="E146" s="16">
        <v>5</v>
      </c>
      <c r="F146" s="16">
        <v>3.9</v>
      </c>
      <c r="G146" s="16">
        <v>60</v>
      </c>
      <c r="H146" s="16">
        <v>0.09</v>
      </c>
      <c r="I146" s="16">
        <v>20.3</v>
      </c>
      <c r="J146" s="16">
        <v>0</v>
      </c>
      <c r="K146" s="67">
        <v>3.37</v>
      </c>
      <c r="L146" s="69">
        <v>31.6</v>
      </c>
      <c r="M146" s="69">
        <v>16.260000000000002</v>
      </c>
      <c r="N146" s="69">
        <v>34.61</v>
      </c>
      <c r="O146" s="67">
        <v>0.74</v>
      </c>
      <c r="P146" s="10"/>
    </row>
    <row r="147" spans="1:16" ht="18.75" customHeight="1" x14ac:dyDescent="0.25">
      <c r="A147" s="14">
        <v>60</v>
      </c>
      <c r="B147" s="14" t="s">
        <v>62</v>
      </c>
      <c r="C147" s="16">
        <v>250</v>
      </c>
      <c r="D147" s="16">
        <v>8.5</v>
      </c>
      <c r="E147" s="16">
        <v>3.6</v>
      </c>
      <c r="F147" s="16">
        <v>12.5</v>
      </c>
      <c r="G147" s="16">
        <v>132</v>
      </c>
      <c r="H147" s="16">
        <v>0.18</v>
      </c>
      <c r="I147" s="16">
        <v>18.7</v>
      </c>
      <c r="J147" s="16">
        <v>0.09</v>
      </c>
      <c r="K147" s="16">
        <v>0.7</v>
      </c>
      <c r="L147" s="16">
        <v>140.80000000000001</v>
      </c>
      <c r="M147" s="16">
        <v>260.39999999999998</v>
      </c>
      <c r="N147" s="16">
        <v>49.3</v>
      </c>
      <c r="O147" s="16">
        <v>1.73</v>
      </c>
      <c r="P147" s="10"/>
    </row>
    <row r="148" spans="1:16" ht="18.75" customHeight="1" x14ac:dyDescent="0.25">
      <c r="A148" s="7">
        <v>302</v>
      </c>
      <c r="B148" s="9" t="s">
        <v>102</v>
      </c>
      <c r="C148" s="65">
        <v>150</v>
      </c>
      <c r="D148" s="66">
        <v>0.08</v>
      </c>
      <c r="E148" s="66">
        <v>5.58</v>
      </c>
      <c r="F148" s="66">
        <v>0.14000000000000001</v>
      </c>
      <c r="G148" s="66">
        <v>69.14</v>
      </c>
      <c r="H148" s="29">
        <v>7.65</v>
      </c>
      <c r="I148" s="29">
        <v>0.31</v>
      </c>
      <c r="J148" s="29">
        <v>4.1900000000000004</v>
      </c>
      <c r="K148" s="29">
        <v>0.06</v>
      </c>
      <c r="L148" s="29">
        <v>119.2</v>
      </c>
      <c r="M148" s="29">
        <v>0</v>
      </c>
      <c r="N148" s="29">
        <v>0.01</v>
      </c>
      <c r="O148" s="29">
        <v>0</v>
      </c>
      <c r="P148" s="10"/>
    </row>
    <row r="149" spans="1:16" ht="18" customHeight="1" x14ac:dyDescent="0.25">
      <c r="A149" s="14">
        <v>68</v>
      </c>
      <c r="B149" s="14" t="s">
        <v>70</v>
      </c>
      <c r="C149" s="16">
        <v>100</v>
      </c>
      <c r="D149" s="16">
        <v>19.3</v>
      </c>
      <c r="E149" s="16">
        <v>15.9</v>
      </c>
      <c r="F149" s="16">
        <v>1.9</v>
      </c>
      <c r="G149" s="16">
        <v>302.7</v>
      </c>
      <c r="H149" s="16">
        <v>0.08</v>
      </c>
      <c r="I149" s="16">
        <v>1.53</v>
      </c>
      <c r="J149" s="16">
        <v>0.04</v>
      </c>
      <c r="K149" s="16">
        <v>0</v>
      </c>
      <c r="L149" s="16">
        <v>61.4</v>
      </c>
      <c r="M149" s="16">
        <v>234.7</v>
      </c>
      <c r="N149" s="16">
        <v>27.94</v>
      </c>
      <c r="O149" s="16">
        <v>3.1</v>
      </c>
      <c r="P149" s="10"/>
    </row>
    <row r="150" spans="1:16" ht="18.75" customHeight="1" x14ac:dyDescent="0.25">
      <c r="A150" s="14">
        <v>154</v>
      </c>
      <c r="B150" s="14" t="s">
        <v>95</v>
      </c>
      <c r="C150" s="16">
        <v>200</v>
      </c>
      <c r="D150" s="16">
        <v>0.2</v>
      </c>
      <c r="E150" s="16">
        <v>0</v>
      </c>
      <c r="F150" s="16">
        <v>20.399999999999999</v>
      </c>
      <c r="G150" s="16">
        <v>106</v>
      </c>
      <c r="H150" s="16">
        <v>0.03</v>
      </c>
      <c r="I150" s="16">
        <v>1.47</v>
      </c>
      <c r="J150" s="16">
        <v>0</v>
      </c>
      <c r="K150" s="16">
        <v>0</v>
      </c>
      <c r="L150" s="16">
        <v>113</v>
      </c>
      <c r="M150" s="16">
        <v>132</v>
      </c>
      <c r="N150" s="16">
        <v>29.33</v>
      </c>
      <c r="O150" s="16">
        <v>2.4</v>
      </c>
      <c r="P150" s="10"/>
    </row>
    <row r="151" spans="1:16" ht="18" customHeight="1" x14ac:dyDescent="0.25">
      <c r="A151" s="14">
        <v>248</v>
      </c>
      <c r="B151" s="14" t="s">
        <v>81</v>
      </c>
      <c r="C151" s="16">
        <v>100</v>
      </c>
      <c r="D151" s="16">
        <v>0.2</v>
      </c>
      <c r="E151" s="16">
        <v>0.4</v>
      </c>
      <c r="F151" s="16">
        <v>9.8000000000000007</v>
      </c>
      <c r="G151" s="16">
        <v>47</v>
      </c>
      <c r="H151" s="16">
        <v>0.04</v>
      </c>
      <c r="I151" s="16">
        <v>15</v>
      </c>
      <c r="J151" s="16">
        <v>0</v>
      </c>
      <c r="K151" s="16">
        <v>0.03</v>
      </c>
      <c r="L151" s="16">
        <v>34</v>
      </c>
      <c r="M151" s="16">
        <v>16.5</v>
      </c>
      <c r="N151" s="16">
        <v>13.5</v>
      </c>
      <c r="O151" s="16">
        <v>3.3</v>
      </c>
      <c r="P151" s="10"/>
    </row>
    <row r="152" spans="1:16" ht="18.75" customHeight="1" x14ac:dyDescent="0.25">
      <c r="A152" s="14"/>
      <c r="B152" s="14" t="s">
        <v>34</v>
      </c>
      <c r="C152" s="16">
        <v>60</v>
      </c>
      <c r="D152" s="16">
        <v>3.74</v>
      </c>
      <c r="E152" s="16">
        <v>0.5</v>
      </c>
      <c r="F152" s="16">
        <v>22.98</v>
      </c>
      <c r="G152" s="16">
        <v>76.5</v>
      </c>
      <c r="H152" s="16">
        <v>0.02</v>
      </c>
      <c r="I152" s="16">
        <v>0</v>
      </c>
      <c r="J152" s="16">
        <v>0</v>
      </c>
      <c r="K152" s="16">
        <v>0.23</v>
      </c>
      <c r="L152" s="16">
        <v>13.8</v>
      </c>
      <c r="M152" s="16">
        <v>17.399999999999999</v>
      </c>
      <c r="N152" s="16">
        <v>6.6</v>
      </c>
      <c r="O152" s="16">
        <v>0.22</v>
      </c>
      <c r="P152" s="10"/>
    </row>
    <row r="153" spans="1:16" ht="12.75" customHeight="1" x14ac:dyDescent="0.25">
      <c r="A153" s="14"/>
      <c r="B153" s="14" t="s">
        <v>35</v>
      </c>
      <c r="C153" s="16">
        <v>40</v>
      </c>
      <c r="D153" s="16">
        <v>2.2400000000000002</v>
      </c>
      <c r="E153" s="16">
        <v>0.44</v>
      </c>
      <c r="F153" s="16">
        <v>15.32</v>
      </c>
      <c r="G153" s="16">
        <v>31.3</v>
      </c>
      <c r="H153" s="16">
        <v>0.68</v>
      </c>
      <c r="I153" s="16">
        <v>0</v>
      </c>
      <c r="J153" s="16">
        <v>0</v>
      </c>
      <c r="K153" s="16">
        <v>0</v>
      </c>
      <c r="L153" s="16">
        <v>11.38</v>
      </c>
      <c r="M153" s="16">
        <v>42.4</v>
      </c>
      <c r="N153" s="16">
        <v>10</v>
      </c>
      <c r="O153" s="16">
        <v>1.24</v>
      </c>
      <c r="P153" s="11"/>
    </row>
    <row r="154" spans="1:16" ht="18" customHeight="1" x14ac:dyDescent="0.25">
      <c r="A154" s="54"/>
      <c r="B154" s="56" t="s">
        <v>18</v>
      </c>
      <c r="C154" s="17"/>
      <c r="D154" s="17">
        <f t="shared" ref="D154:O154" si="16">SUM(D146:D153)</f>
        <v>35.06</v>
      </c>
      <c r="E154" s="17">
        <f t="shared" si="16"/>
        <v>31.419999999999998</v>
      </c>
      <c r="F154" s="17">
        <f t="shared" si="16"/>
        <v>86.94</v>
      </c>
      <c r="G154" s="17">
        <f t="shared" si="16"/>
        <v>824.63999999999987</v>
      </c>
      <c r="H154" s="17">
        <f t="shared" si="16"/>
        <v>8.7699999999999978</v>
      </c>
      <c r="I154" s="17">
        <f t="shared" si="16"/>
        <v>57.31</v>
      </c>
      <c r="J154" s="17">
        <f t="shared" si="16"/>
        <v>4.32</v>
      </c>
      <c r="K154" s="17">
        <f t="shared" si="16"/>
        <v>4.3900000000000006</v>
      </c>
      <c r="L154" s="17">
        <f t="shared" si="16"/>
        <v>525.17999999999995</v>
      </c>
      <c r="M154" s="17">
        <f t="shared" si="16"/>
        <v>719.65999999999985</v>
      </c>
      <c r="N154" s="17">
        <f t="shared" si="16"/>
        <v>171.29</v>
      </c>
      <c r="O154" s="17">
        <f t="shared" si="16"/>
        <v>12.73</v>
      </c>
      <c r="P154" s="11"/>
    </row>
    <row r="155" spans="1:16" ht="16.5" customHeight="1" x14ac:dyDescent="0.25">
      <c r="A155" s="54"/>
      <c r="B155" s="56" t="s">
        <v>8</v>
      </c>
      <c r="C155" s="17"/>
      <c r="D155" s="17">
        <f t="shared" ref="D155:O155" si="17">D144+D154</f>
        <v>46.480000000000004</v>
      </c>
      <c r="E155" s="17">
        <f t="shared" si="17"/>
        <v>47.56</v>
      </c>
      <c r="F155" s="17">
        <f t="shared" si="17"/>
        <v>178.51999999999998</v>
      </c>
      <c r="G155" s="17">
        <f t="shared" si="17"/>
        <v>1412.04</v>
      </c>
      <c r="H155" s="17">
        <f t="shared" si="17"/>
        <v>9.7899999999999974</v>
      </c>
      <c r="I155" s="17">
        <f t="shared" si="17"/>
        <v>70.7</v>
      </c>
      <c r="J155" s="17">
        <f t="shared" si="17"/>
        <v>4.38</v>
      </c>
      <c r="K155" s="17">
        <f t="shared" si="17"/>
        <v>42.54</v>
      </c>
      <c r="L155" s="17">
        <f t="shared" si="17"/>
        <v>999.71999999999991</v>
      </c>
      <c r="M155" s="17">
        <f t="shared" si="17"/>
        <v>1235.4099999999999</v>
      </c>
      <c r="N155" s="17">
        <f t="shared" si="17"/>
        <v>265.86</v>
      </c>
      <c r="O155" s="17">
        <f t="shared" si="17"/>
        <v>19.75</v>
      </c>
      <c r="P155" s="6"/>
    </row>
    <row r="156" spans="1:16" ht="63" customHeight="1" x14ac:dyDescent="0.25">
      <c r="A156" s="53"/>
      <c r="B156" s="58"/>
      <c r="C156" s="78"/>
      <c r="D156" s="78"/>
      <c r="E156"/>
      <c r="F156"/>
      <c r="G156"/>
      <c r="H156"/>
      <c r="I156"/>
      <c r="J156"/>
      <c r="K156"/>
      <c r="L156"/>
      <c r="M156" s="78"/>
      <c r="N156" s="78"/>
      <c r="O156" s="78"/>
      <c r="P156" s="6"/>
    </row>
    <row r="157" spans="1:16" x14ac:dyDescent="0.25">
      <c r="A157" s="21"/>
      <c r="B157" s="21" t="s">
        <v>26</v>
      </c>
      <c r="C157" s="22"/>
      <c r="D157" s="20"/>
      <c r="E157" s="22"/>
      <c r="F157" s="22"/>
      <c r="G157" s="22"/>
      <c r="H157" s="20"/>
      <c r="I157" s="20"/>
      <c r="J157" s="20"/>
      <c r="K157" s="103"/>
      <c r="L157" s="20"/>
      <c r="M157" s="20"/>
      <c r="N157" s="20"/>
      <c r="O157" s="20"/>
      <c r="P157" s="4"/>
    </row>
    <row r="158" spans="1:16" x14ac:dyDescent="0.25">
      <c r="A158" s="54"/>
      <c r="B158" s="54" t="s">
        <v>12</v>
      </c>
      <c r="C158" s="20" t="s">
        <v>105</v>
      </c>
      <c r="D158" s="20"/>
      <c r="E158" s="20"/>
      <c r="F158" s="20"/>
      <c r="G158" s="20"/>
      <c r="H158" s="20"/>
      <c r="I158" s="20"/>
      <c r="J158" s="20"/>
      <c r="K158" s="103"/>
      <c r="L158" s="20"/>
      <c r="M158" s="20"/>
      <c r="N158" s="20"/>
      <c r="O158" s="20"/>
      <c r="P158" s="3"/>
    </row>
    <row r="159" spans="1:16" x14ac:dyDescent="0.25">
      <c r="A159" s="54"/>
      <c r="B159" s="54" t="s">
        <v>13</v>
      </c>
      <c r="C159" s="105" t="s">
        <v>108</v>
      </c>
      <c r="D159" s="106"/>
      <c r="E159" s="20"/>
      <c r="F159" s="20"/>
      <c r="G159" s="20"/>
      <c r="H159" s="20"/>
      <c r="I159" s="20"/>
      <c r="J159" s="20"/>
      <c r="K159" s="20"/>
      <c r="L159" s="34"/>
      <c r="M159" s="34"/>
      <c r="N159" s="34"/>
      <c r="O159" s="34"/>
      <c r="P159" s="3"/>
    </row>
    <row r="160" spans="1:16" x14ac:dyDescent="0.25">
      <c r="A160" s="54"/>
      <c r="B160" s="54" t="s">
        <v>15</v>
      </c>
      <c r="C160" s="77" t="s">
        <v>16</v>
      </c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3"/>
    </row>
    <row r="161" spans="1:16" ht="15" x14ac:dyDescent="0.25">
      <c r="A161" s="107" t="s">
        <v>0</v>
      </c>
      <c r="B161" s="109" t="s">
        <v>1</v>
      </c>
      <c r="C161" s="110" t="s">
        <v>2</v>
      </c>
      <c r="D161" s="100" t="s">
        <v>3</v>
      </c>
      <c r="E161" s="100" t="s">
        <v>4</v>
      </c>
      <c r="F161" s="110" t="s">
        <v>5</v>
      </c>
      <c r="G161" s="110" t="s">
        <v>6</v>
      </c>
      <c r="H161" s="111" t="s">
        <v>17</v>
      </c>
      <c r="I161" s="111"/>
      <c r="J161" s="111"/>
      <c r="K161" s="111"/>
      <c r="L161" s="111" t="s">
        <v>7</v>
      </c>
      <c r="M161" s="111"/>
      <c r="N161" s="111"/>
      <c r="O161" s="111"/>
      <c r="P161" s="12"/>
    </row>
    <row r="162" spans="1:16" ht="15" x14ac:dyDescent="0.25">
      <c r="A162" s="108"/>
      <c r="B162" s="109"/>
      <c r="C162" s="110"/>
      <c r="D162" s="100" t="s">
        <v>8</v>
      </c>
      <c r="E162" s="100" t="s">
        <v>8</v>
      </c>
      <c r="F162" s="110"/>
      <c r="G162" s="110"/>
      <c r="H162" s="16" t="s">
        <v>43</v>
      </c>
      <c r="I162" s="16" t="s">
        <v>44</v>
      </c>
      <c r="J162" s="16" t="s">
        <v>45</v>
      </c>
      <c r="K162" s="16" t="s">
        <v>46</v>
      </c>
      <c r="L162" s="16" t="s">
        <v>47</v>
      </c>
      <c r="M162" s="16" t="s">
        <v>48</v>
      </c>
      <c r="N162" s="16" t="s">
        <v>49</v>
      </c>
      <c r="O162" s="16" t="s">
        <v>9</v>
      </c>
      <c r="P162" s="12"/>
    </row>
    <row r="163" spans="1:16" ht="15" x14ac:dyDescent="0.25">
      <c r="A163" s="14"/>
      <c r="B163" s="24" t="s">
        <v>31</v>
      </c>
      <c r="C163" s="16"/>
      <c r="D163" s="16"/>
      <c r="E163" s="16"/>
      <c r="F163" s="16"/>
      <c r="G163" s="18">
        <f>G171*100/235000</f>
        <v>0.25187234042553192</v>
      </c>
      <c r="H163" s="16"/>
      <c r="I163" s="16"/>
      <c r="J163" s="16"/>
      <c r="K163" s="16"/>
      <c r="L163" s="16"/>
      <c r="M163" s="16"/>
      <c r="N163" s="16"/>
      <c r="O163" s="16"/>
      <c r="P163" s="8"/>
    </row>
    <row r="164" spans="1:16" ht="15" x14ac:dyDescent="0.25">
      <c r="A164" s="14">
        <v>7</v>
      </c>
      <c r="B164" s="14" t="s">
        <v>94</v>
      </c>
      <c r="C164" s="16">
        <v>100</v>
      </c>
      <c r="D164" s="16">
        <v>1.5</v>
      </c>
      <c r="E164" s="16">
        <v>4</v>
      </c>
      <c r="F164" s="16">
        <v>9.5</v>
      </c>
      <c r="G164" s="16">
        <v>86</v>
      </c>
      <c r="H164" s="16">
        <v>0.09</v>
      </c>
      <c r="I164" s="16">
        <v>45.8</v>
      </c>
      <c r="J164" s="16">
        <v>1.2</v>
      </c>
      <c r="K164" s="16">
        <v>2.4900000000000002</v>
      </c>
      <c r="L164" s="16">
        <v>58.3</v>
      </c>
      <c r="M164" s="16">
        <v>49.4</v>
      </c>
      <c r="N164" s="16">
        <v>11.6</v>
      </c>
      <c r="O164" s="16">
        <v>1.26</v>
      </c>
      <c r="P164" s="13"/>
    </row>
    <row r="165" spans="1:16" ht="15" x14ac:dyDescent="0.25">
      <c r="A165" s="14">
        <v>129</v>
      </c>
      <c r="B165" s="14" t="s">
        <v>78</v>
      </c>
      <c r="C165" s="16">
        <v>200</v>
      </c>
      <c r="D165" s="16">
        <v>6.2</v>
      </c>
      <c r="E165" s="16">
        <v>9.6</v>
      </c>
      <c r="F165" s="16">
        <v>20.6</v>
      </c>
      <c r="G165" s="16">
        <v>221.6</v>
      </c>
      <c r="H165" s="16">
        <v>0.19</v>
      </c>
      <c r="I165" s="16">
        <v>1.06</v>
      </c>
      <c r="J165" s="16">
        <v>52.72</v>
      </c>
      <c r="K165" s="16">
        <v>0.86</v>
      </c>
      <c r="L165" s="16">
        <v>241.3</v>
      </c>
      <c r="M165" s="16">
        <v>209.4</v>
      </c>
      <c r="N165" s="16">
        <v>55.18</v>
      </c>
      <c r="O165" s="16">
        <v>1.58</v>
      </c>
      <c r="P165" s="10"/>
    </row>
    <row r="166" spans="1:16" ht="15" x14ac:dyDescent="0.25">
      <c r="A166" s="14">
        <v>96</v>
      </c>
      <c r="B166" s="14" t="s">
        <v>67</v>
      </c>
      <c r="C166" s="16">
        <v>15</v>
      </c>
      <c r="D166" s="16">
        <v>1.4999999999999999E-2</v>
      </c>
      <c r="E166" s="16">
        <v>8.4499999999999993</v>
      </c>
      <c r="F166" s="16">
        <v>0.1</v>
      </c>
      <c r="G166" s="16">
        <v>115.5</v>
      </c>
      <c r="H166" s="16">
        <v>0</v>
      </c>
      <c r="I166" s="16">
        <v>0</v>
      </c>
      <c r="J166" s="16">
        <v>5.8999999999999997E-2</v>
      </c>
      <c r="K166" s="16">
        <v>0.1</v>
      </c>
      <c r="L166" s="16">
        <v>3</v>
      </c>
      <c r="M166" s="16">
        <v>0.19</v>
      </c>
      <c r="N166" s="16">
        <v>0</v>
      </c>
      <c r="O166" s="16">
        <v>0.02</v>
      </c>
      <c r="P166" s="10"/>
    </row>
    <row r="167" spans="1:16" ht="15" x14ac:dyDescent="0.25">
      <c r="A167" s="16">
        <v>685</v>
      </c>
      <c r="B167" s="14" t="s">
        <v>84</v>
      </c>
      <c r="C167" s="35">
        <v>200</v>
      </c>
      <c r="D167" s="35">
        <v>0.2</v>
      </c>
      <c r="E167" s="35">
        <v>0</v>
      </c>
      <c r="F167" s="35">
        <v>14.2</v>
      </c>
      <c r="G167" s="35">
        <v>58</v>
      </c>
      <c r="H167" s="35">
        <v>0.01</v>
      </c>
      <c r="I167" s="35">
        <v>0.75</v>
      </c>
      <c r="J167" s="35">
        <v>0.02</v>
      </c>
      <c r="K167" s="35">
        <v>0.2</v>
      </c>
      <c r="L167" s="35">
        <v>11.54</v>
      </c>
      <c r="M167" s="35">
        <v>20.75</v>
      </c>
      <c r="N167" s="35">
        <v>25.5</v>
      </c>
      <c r="O167" s="35">
        <v>0.81</v>
      </c>
      <c r="P167" s="10"/>
    </row>
    <row r="168" spans="1:16" ht="15" x14ac:dyDescent="0.25">
      <c r="A168" s="14">
        <v>250</v>
      </c>
      <c r="B168" s="14" t="s">
        <v>60</v>
      </c>
      <c r="C168" s="16">
        <v>100</v>
      </c>
      <c r="D168" s="16">
        <v>1.28</v>
      </c>
      <c r="E168" s="16">
        <v>0.28000000000000003</v>
      </c>
      <c r="F168" s="16">
        <v>9.52</v>
      </c>
      <c r="G168" s="16">
        <v>54</v>
      </c>
      <c r="H168" s="16">
        <v>0.08</v>
      </c>
      <c r="I168" s="16">
        <v>128.58000000000001</v>
      </c>
      <c r="J168" s="16">
        <v>0</v>
      </c>
      <c r="K168" s="16">
        <v>0.42</v>
      </c>
      <c r="L168" s="16">
        <v>72.86</v>
      </c>
      <c r="M168" s="16">
        <v>49.28</v>
      </c>
      <c r="N168" s="16">
        <v>27.86</v>
      </c>
      <c r="O168" s="35">
        <v>0.64</v>
      </c>
      <c r="P168" s="10"/>
    </row>
    <row r="169" spans="1:16" ht="15" x14ac:dyDescent="0.25">
      <c r="A169" s="14"/>
      <c r="B169" s="14" t="s">
        <v>34</v>
      </c>
      <c r="C169" s="16">
        <v>20</v>
      </c>
      <c r="D169" s="16">
        <v>1.58</v>
      </c>
      <c r="E169" s="16">
        <v>0.2</v>
      </c>
      <c r="F169" s="16">
        <v>7.66</v>
      </c>
      <c r="G169" s="16">
        <v>25.5</v>
      </c>
      <c r="H169" s="16">
        <v>0.02</v>
      </c>
      <c r="I169" s="16">
        <v>0</v>
      </c>
      <c r="J169" s="16">
        <v>0</v>
      </c>
      <c r="K169" s="16">
        <v>0.23</v>
      </c>
      <c r="L169" s="16">
        <v>4.5999999999999996</v>
      </c>
      <c r="M169" s="16">
        <v>17.399999999999999</v>
      </c>
      <c r="N169" s="16">
        <v>6.6</v>
      </c>
      <c r="O169" s="16">
        <v>0.22</v>
      </c>
      <c r="P169" s="10"/>
    </row>
    <row r="170" spans="1:16" ht="15" x14ac:dyDescent="0.25">
      <c r="A170" s="14"/>
      <c r="B170" s="14" t="s">
        <v>35</v>
      </c>
      <c r="C170" s="16">
        <v>40</v>
      </c>
      <c r="D170" s="16">
        <v>2.2400000000000002</v>
      </c>
      <c r="E170" s="16">
        <v>0.44</v>
      </c>
      <c r="F170" s="16">
        <v>15.32</v>
      </c>
      <c r="G170" s="16">
        <v>31.3</v>
      </c>
      <c r="H170" s="16">
        <v>0.68</v>
      </c>
      <c r="I170" s="16">
        <v>0</v>
      </c>
      <c r="J170" s="16">
        <v>0</v>
      </c>
      <c r="K170" s="16">
        <v>0</v>
      </c>
      <c r="L170" s="16">
        <v>11.38</v>
      </c>
      <c r="M170" s="16">
        <v>42.4</v>
      </c>
      <c r="N170" s="16">
        <v>10</v>
      </c>
      <c r="O170" s="16">
        <v>1.24</v>
      </c>
      <c r="P170" s="10"/>
    </row>
    <row r="171" spans="1:16" ht="15" x14ac:dyDescent="0.25">
      <c r="A171" s="23"/>
      <c r="B171" s="56" t="s">
        <v>18</v>
      </c>
      <c r="C171" s="17"/>
      <c r="D171" s="17">
        <f t="shared" ref="D171:O171" si="18">SUM(D164:D170)</f>
        <v>13.015000000000001</v>
      </c>
      <c r="E171" s="17">
        <f t="shared" si="18"/>
        <v>22.97</v>
      </c>
      <c r="F171" s="17">
        <f t="shared" si="18"/>
        <v>76.900000000000006</v>
      </c>
      <c r="G171" s="17">
        <f t="shared" si="18"/>
        <v>591.9</v>
      </c>
      <c r="H171" s="17">
        <f t="shared" si="18"/>
        <v>1.07</v>
      </c>
      <c r="I171" s="17">
        <f t="shared" si="18"/>
        <v>176.19</v>
      </c>
      <c r="J171" s="17">
        <f t="shared" si="18"/>
        <v>53.999000000000002</v>
      </c>
      <c r="K171" s="17">
        <f t="shared" si="18"/>
        <v>4.3000000000000007</v>
      </c>
      <c r="L171" s="17">
        <f t="shared" si="18"/>
        <v>402.98000000000008</v>
      </c>
      <c r="M171" s="17">
        <f t="shared" si="18"/>
        <v>388.81999999999994</v>
      </c>
      <c r="N171" s="17">
        <f t="shared" si="18"/>
        <v>136.74</v>
      </c>
      <c r="O171" s="17">
        <f t="shared" si="18"/>
        <v>5.77</v>
      </c>
      <c r="P171" s="11"/>
    </row>
    <row r="172" spans="1:16" ht="15" x14ac:dyDescent="0.25">
      <c r="A172" s="14"/>
      <c r="B172" s="24" t="s">
        <v>10</v>
      </c>
      <c r="C172" s="16"/>
      <c r="D172" s="16"/>
      <c r="E172" s="16"/>
      <c r="F172" s="16"/>
      <c r="G172" s="18">
        <f>G180*100/235000</f>
        <v>0.34702127659574467</v>
      </c>
      <c r="H172" s="16"/>
      <c r="I172" s="16"/>
      <c r="J172" s="16"/>
      <c r="K172" s="16"/>
      <c r="L172" s="16"/>
      <c r="M172" s="16"/>
      <c r="N172" s="16"/>
      <c r="O172" s="16"/>
      <c r="P172" s="8"/>
    </row>
    <row r="173" spans="1:16" ht="15" x14ac:dyDescent="0.25">
      <c r="A173" s="14">
        <v>13</v>
      </c>
      <c r="B173" s="14" t="s">
        <v>36</v>
      </c>
      <c r="C173" s="16">
        <v>80</v>
      </c>
      <c r="D173" s="16">
        <v>0.96</v>
      </c>
      <c r="E173" s="16">
        <v>3.92</v>
      </c>
      <c r="F173" s="16">
        <v>6.4</v>
      </c>
      <c r="G173" s="16">
        <v>67.599999999999994</v>
      </c>
      <c r="H173" s="16">
        <v>3.2000000000000001E-2</v>
      </c>
      <c r="I173" s="16">
        <v>24.3</v>
      </c>
      <c r="J173" s="16">
        <v>0.22</v>
      </c>
      <c r="K173" s="16">
        <v>2.31</v>
      </c>
      <c r="L173" s="16">
        <v>47.54</v>
      </c>
      <c r="M173" s="16">
        <v>3.3</v>
      </c>
      <c r="N173" s="16">
        <v>13.64</v>
      </c>
      <c r="O173" s="16">
        <v>0.59</v>
      </c>
      <c r="P173" s="10"/>
    </row>
    <row r="174" spans="1:16" ht="25.5" x14ac:dyDescent="0.25">
      <c r="A174" s="14">
        <v>47</v>
      </c>
      <c r="B174" s="14" t="s">
        <v>54</v>
      </c>
      <c r="C174" s="16">
        <v>200</v>
      </c>
      <c r="D174" s="16">
        <v>4.96</v>
      </c>
      <c r="E174" s="16">
        <v>4.4800000000000004</v>
      </c>
      <c r="F174" s="16">
        <v>10.3</v>
      </c>
      <c r="G174" s="16">
        <v>133.6</v>
      </c>
      <c r="H174" s="16">
        <v>0.08</v>
      </c>
      <c r="I174" s="16">
        <v>2.42</v>
      </c>
      <c r="J174" s="16">
        <v>0.92</v>
      </c>
      <c r="K174" s="16">
        <v>0.75</v>
      </c>
      <c r="L174" s="16">
        <v>69.8</v>
      </c>
      <c r="M174" s="16">
        <v>103.55</v>
      </c>
      <c r="N174" s="16">
        <v>23.52</v>
      </c>
      <c r="O174" s="16">
        <v>2.7</v>
      </c>
      <c r="P174" s="10"/>
    </row>
    <row r="175" spans="1:16" ht="15" x14ac:dyDescent="0.25">
      <c r="A175" s="14">
        <v>94</v>
      </c>
      <c r="B175" s="14" t="s">
        <v>88</v>
      </c>
      <c r="C175" s="16">
        <v>150</v>
      </c>
      <c r="D175" s="16">
        <v>3.45</v>
      </c>
      <c r="E175" s="16">
        <v>5.55</v>
      </c>
      <c r="F175" s="16">
        <v>29.5</v>
      </c>
      <c r="G175" s="16">
        <v>225</v>
      </c>
      <c r="H175" s="16">
        <v>0.12</v>
      </c>
      <c r="I175" s="16" t="s">
        <v>40</v>
      </c>
      <c r="J175" s="16">
        <v>0.04</v>
      </c>
      <c r="K175" s="16">
        <v>0.6</v>
      </c>
      <c r="L175" s="16">
        <v>140.76</v>
      </c>
      <c r="M175" s="16">
        <v>114.5</v>
      </c>
      <c r="N175" s="16">
        <v>40.03</v>
      </c>
      <c r="O175" s="16">
        <v>0.73</v>
      </c>
      <c r="P175" s="10"/>
    </row>
    <row r="176" spans="1:16" ht="15" x14ac:dyDescent="0.25">
      <c r="A176" s="14">
        <v>63</v>
      </c>
      <c r="B176" s="14" t="s">
        <v>39</v>
      </c>
      <c r="C176" s="16">
        <v>100</v>
      </c>
      <c r="D176" s="16">
        <v>13.9</v>
      </c>
      <c r="E176" s="16">
        <v>6.5</v>
      </c>
      <c r="F176" s="16">
        <v>3.5</v>
      </c>
      <c r="G176" s="16">
        <v>132</v>
      </c>
      <c r="H176" s="16">
        <v>0.23</v>
      </c>
      <c r="I176" s="16">
        <v>6.2</v>
      </c>
      <c r="J176" s="16">
        <v>0.35</v>
      </c>
      <c r="K176" s="16">
        <v>0.46</v>
      </c>
      <c r="L176" s="16">
        <v>62.5</v>
      </c>
      <c r="M176" s="16">
        <v>337.9</v>
      </c>
      <c r="N176" s="16">
        <v>40.4</v>
      </c>
      <c r="O176" s="16">
        <v>1</v>
      </c>
      <c r="P176" s="10"/>
    </row>
    <row r="177" spans="1:16" ht="15" x14ac:dyDescent="0.25">
      <c r="A177" s="14">
        <v>153</v>
      </c>
      <c r="B177" s="14" t="s">
        <v>63</v>
      </c>
      <c r="C177" s="16">
        <v>200</v>
      </c>
      <c r="D177" s="16">
        <v>0.6</v>
      </c>
      <c r="E177" s="16">
        <v>0</v>
      </c>
      <c r="F177" s="16">
        <v>29.5</v>
      </c>
      <c r="G177" s="16">
        <v>124</v>
      </c>
      <c r="H177" s="16">
        <v>0.01</v>
      </c>
      <c r="I177" s="16">
        <v>0.75</v>
      </c>
      <c r="J177" s="16">
        <v>0.02</v>
      </c>
      <c r="K177" s="16">
        <v>0.2</v>
      </c>
      <c r="L177" s="16">
        <v>60</v>
      </c>
      <c r="M177" s="16">
        <v>20.75</v>
      </c>
      <c r="N177" s="16">
        <v>25.5</v>
      </c>
      <c r="O177" s="16">
        <v>0.81</v>
      </c>
      <c r="P177" s="10"/>
    </row>
    <row r="178" spans="1:16" ht="15" x14ac:dyDescent="0.25">
      <c r="A178" s="14"/>
      <c r="B178" s="14" t="s">
        <v>34</v>
      </c>
      <c r="C178" s="16">
        <v>80</v>
      </c>
      <c r="D178" s="16">
        <v>6.32</v>
      </c>
      <c r="E178" s="16">
        <v>0.8</v>
      </c>
      <c r="F178" s="16">
        <v>30.64</v>
      </c>
      <c r="G178" s="16">
        <v>102</v>
      </c>
      <c r="H178" s="16">
        <v>0.08</v>
      </c>
      <c r="I178" s="16">
        <v>0</v>
      </c>
      <c r="J178" s="16">
        <v>0</v>
      </c>
      <c r="K178" s="16">
        <v>0.92</v>
      </c>
      <c r="L178" s="16">
        <v>18.399999999999999</v>
      </c>
      <c r="M178" s="16">
        <v>69.599999999999994</v>
      </c>
      <c r="N178" s="16">
        <v>26.4</v>
      </c>
      <c r="O178" s="16">
        <v>0.88</v>
      </c>
      <c r="P178" s="13"/>
    </row>
    <row r="179" spans="1:16" ht="15" x14ac:dyDescent="0.25">
      <c r="A179" s="14"/>
      <c r="B179" s="14" t="s">
        <v>35</v>
      </c>
      <c r="C179" s="16">
        <v>40</v>
      </c>
      <c r="D179" s="16">
        <v>2.2400000000000002</v>
      </c>
      <c r="E179" s="16">
        <v>0.44</v>
      </c>
      <c r="F179" s="16">
        <v>15.32</v>
      </c>
      <c r="G179" s="16">
        <v>31.3</v>
      </c>
      <c r="H179" s="16">
        <v>0.68</v>
      </c>
      <c r="I179" s="16">
        <v>0</v>
      </c>
      <c r="J179" s="16">
        <v>0</v>
      </c>
      <c r="K179" s="16">
        <v>0</v>
      </c>
      <c r="L179" s="16">
        <v>11.38</v>
      </c>
      <c r="M179" s="16">
        <v>42.4</v>
      </c>
      <c r="N179" s="16">
        <v>10</v>
      </c>
      <c r="O179" s="16">
        <v>1.24</v>
      </c>
      <c r="P179" s="11"/>
    </row>
    <row r="180" spans="1:16" ht="15" x14ac:dyDescent="0.25">
      <c r="A180" s="54"/>
      <c r="B180" s="56" t="s">
        <v>18</v>
      </c>
      <c r="C180" s="17"/>
      <c r="D180" s="17">
        <f t="shared" ref="D180:O180" si="19">SUM(D173:D179)</f>
        <v>32.430000000000007</v>
      </c>
      <c r="E180" s="17">
        <f t="shared" si="19"/>
        <v>21.69</v>
      </c>
      <c r="F180" s="17">
        <f t="shared" si="19"/>
        <v>125.16</v>
      </c>
      <c r="G180" s="17">
        <f t="shared" si="19"/>
        <v>815.5</v>
      </c>
      <c r="H180" s="17">
        <f t="shared" si="19"/>
        <v>1.232</v>
      </c>
      <c r="I180" s="17">
        <f t="shared" si="19"/>
        <v>33.67</v>
      </c>
      <c r="J180" s="17">
        <f t="shared" si="19"/>
        <v>1.5500000000000003</v>
      </c>
      <c r="K180" s="17">
        <f t="shared" si="19"/>
        <v>5.24</v>
      </c>
      <c r="L180" s="17">
        <f t="shared" si="19"/>
        <v>410.38</v>
      </c>
      <c r="M180" s="17">
        <f t="shared" si="19"/>
        <v>692</v>
      </c>
      <c r="N180" s="17">
        <f t="shared" si="19"/>
        <v>179.49</v>
      </c>
      <c r="O180" s="17">
        <f t="shared" si="19"/>
        <v>7.95</v>
      </c>
      <c r="P180" s="11"/>
    </row>
    <row r="181" spans="1:16" ht="15" x14ac:dyDescent="0.25">
      <c r="A181" s="54"/>
      <c r="B181" s="56" t="s">
        <v>8</v>
      </c>
      <c r="C181" s="17"/>
      <c r="D181" s="17">
        <f t="shared" ref="D181:O181" si="20">D171+D180</f>
        <v>45.445000000000007</v>
      </c>
      <c r="E181" s="17">
        <f t="shared" si="20"/>
        <v>44.66</v>
      </c>
      <c r="F181" s="17">
        <f t="shared" si="20"/>
        <v>202.06</v>
      </c>
      <c r="G181" s="17">
        <f t="shared" si="20"/>
        <v>1407.4</v>
      </c>
      <c r="H181" s="17">
        <f t="shared" si="20"/>
        <v>2.302</v>
      </c>
      <c r="I181" s="17">
        <f t="shared" si="20"/>
        <v>209.86</v>
      </c>
      <c r="J181" s="17">
        <f t="shared" si="20"/>
        <v>55.548999999999999</v>
      </c>
      <c r="K181" s="17">
        <f t="shared" si="20"/>
        <v>9.5400000000000009</v>
      </c>
      <c r="L181" s="17">
        <f t="shared" si="20"/>
        <v>813.36000000000013</v>
      </c>
      <c r="M181" s="17">
        <f t="shared" si="20"/>
        <v>1080.82</v>
      </c>
      <c r="N181" s="17">
        <f t="shared" si="20"/>
        <v>316.23</v>
      </c>
      <c r="O181" s="17">
        <f t="shared" si="20"/>
        <v>13.719999999999999</v>
      </c>
      <c r="P181" s="11"/>
    </row>
    <row r="182" spans="1:16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1:16" ht="91.5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1:16" x14ac:dyDescent="0.25">
      <c r="A184" s="21"/>
      <c r="B184" s="21" t="s">
        <v>25</v>
      </c>
      <c r="C184" s="22"/>
      <c r="D184" s="20"/>
      <c r="E184" s="22"/>
      <c r="F184" s="22"/>
      <c r="G184" s="22"/>
      <c r="H184" s="20"/>
      <c r="I184" s="20"/>
      <c r="J184" s="20"/>
      <c r="K184" s="103"/>
      <c r="L184" s="20"/>
      <c r="M184" s="20"/>
      <c r="N184" s="20"/>
      <c r="O184" s="20"/>
      <c r="P184" s="4"/>
    </row>
    <row r="185" spans="1:16" x14ac:dyDescent="0.25">
      <c r="A185" s="54"/>
      <c r="B185" s="54" t="s">
        <v>12</v>
      </c>
      <c r="C185" s="20" t="s">
        <v>105</v>
      </c>
      <c r="D185" s="20"/>
      <c r="E185" s="20"/>
      <c r="F185" s="20"/>
      <c r="G185" s="20"/>
      <c r="H185" s="20"/>
      <c r="I185" s="20"/>
      <c r="J185" s="20"/>
      <c r="K185" s="103"/>
      <c r="L185" s="20"/>
      <c r="M185" s="20"/>
      <c r="N185" s="20"/>
      <c r="O185" s="20"/>
      <c r="P185" s="3"/>
    </row>
    <row r="186" spans="1:16" x14ac:dyDescent="0.25">
      <c r="A186" s="54"/>
      <c r="B186" s="54" t="s">
        <v>13</v>
      </c>
      <c r="C186" s="105" t="s">
        <v>108</v>
      </c>
      <c r="D186" s="106"/>
      <c r="E186" s="20"/>
      <c r="F186" s="20"/>
      <c r="G186" s="20"/>
      <c r="H186" s="20"/>
      <c r="I186" s="20"/>
      <c r="J186" s="20"/>
      <c r="K186" s="20"/>
      <c r="L186" s="34"/>
      <c r="M186" s="34"/>
      <c r="N186" s="34"/>
      <c r="O186" s="34"/>
      <c r="P186" s="3"/>
    </row>
    <row r="187" spans="1:16" x14ac:dyDescent="0.25">
      <c r="A187" s="54"/>
      <c r="B187" s="54" t="s">
        <v>15</v>
      </c>
      <c r="C187" s="77" t="s">
        <v>16</v>
      </c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3"/>
    </row>
    <row r="188" spans="1:16" ht="15" x14ac:dyDescent="0.25">
      <c r="A188" s="107" t="s">
        <v>0</v>
      </c>
      <c r="B188" s="109" t="s">
        <v>1</v>
      </c>
      <c r="C188" s="110" t="s">
        <v>2</v>
      </c>
      <c r="D188" s="100" t="s">
        <v>3</v>
      </c>
      <c r="E188" s="100" t="s">
        <v>4</v>
      </c>
      <c r="F188" s="110" t="s">
        <v>5</v>
      </c>
      <c r="G188" s="110" t="s">
        <v>6</v>
      </c>
      <c r="H188" s="111" t="s">
        <v>17</v>
      </c>
      <c r="I188" s="111"/>
      <c r="J188" s="111"/>
      <c r="K188" s="111"/>
      <c r="L188" s="111" t="s">
        <v>7</v>
      </c>
      <c r="M188" s="111"/>
      <c r="N188" s="111"/>
      <c r="O188" s="111"/>
      <c r="P188" s="12"/>
    </row>
    <row r="189" spans="1:16" ht="15" x14ac:dyDescent="0.25">
      <c r="A189" s="108"/>
      <c r="B189" s="109"/>
      <c r="C189" s="110"/>
      <c r="D189" s="100" t="s">
        <v>8</v>
      </c>
      <c r="E189" s="100" t="s">
        <v>8</v>
      </c>
      <c r="F189" s="110"/>
      <c r="G189" s="110"/>
      <c r="H189" s="16" t="s">
        <v>43</v>
      </c>
      <c r="I189" s="16" t="s">
        <v>44</v>
      </c>
      <c r="J189" s="16" t="s">
        <v>45</v>
      </c>
      <c r="K189" s="16" t="s">
        <v>46</v>
      </c>
      <c r="L189" s="16" t="s">
        <v>47</v>
      </c>
      <c r="M189" s="16" t="s">
        <v>48</v>
      </c>
      <c r="N189" s="16" t="s">
        <v>49</v>
      </c>
      <c r="O189" s="16" t="s">
        <v>9</v>
      </c>
      <c r="P189" s="12"/>
    </row>
    <row r="190" spans="1:16" ht="15" x14ac:dyDescent="0.25">
      <c r="A190" s="14"/>
      <c r="B190" s="24" t="s">
        <v>31</v>
      </c>
      <c r="C190" s="16"/>
      <c r="D190" s="16"/>
      <c r="E190" s="16"/>
      <c r="F190" s="16"/>
      <c r="G190" s="18">
        <f>G196*100/235000</f>
        <v>0.25055319148936167</v>
      </c>
      <c r="H190" s="16"/>
      <c r="I190" s="16"/>
      <c r="J190" s="16"/>
      <c r="K190" s="16"/>
      <c r="L190" s="16"/>
      <c r="M190" s="16"/>
      <c r="N190" s="16"/>
      <c r="O190" s="16"/>
      <c r="P190" s="8"/>
    </row>
    <row r="191" spans="1:16" ht="15" x14ac:dyDescent="0.25">
      <c r="A191" s="14">
        <v>16</v>
      </c>
      <c r="B191" s="14" t="s">
        <v>58</v>
      </c>
      <c r="C191" s="16">
        <v>80</v>
      </c>
      <c r="D191" s="16">
        <v>0.48</v>
      </c>
      <c r="E191" s="16">
        <v>5.68</v>
      </c>
      <c r="F191" s="16">
        <v>2.4</v>
      </c>
      <c r="G191" s="16">
        <v>63.2</v>
      </c>
      <c r="H191" s="16">
        <v>0.03</v>
      </c>
      <c r="I191" s="16">
        <v>6.65</v>
      </c>
      <c r="J191" s="16">
        <v>0</v>
      </c>
      <c r="K191" s="16">
        <v>2.74</v>
      </c>
      <c r="L191" s="16">
        <v>31.66</v>
      </c>
      <c r="M191" s="16">
        <v>28.62</v>
      </c>
      <c r="N191" s="16">
        <v>13.3</v>
      </c>
      <c r="O191" s="16">
        <v>0.48</v>
      </c>
      <c r="P191" s="10"/>
    </row>
    <row r="192" spans="1:16" ht="15" x14ac:dyDescent="0.25">
      <c r="A192" s="14">
        <v>133</v>
      </c>
      <c r="B192" s="14" t="s">
        <v>76</v>
      </c>
      <c r="C192" s="16">
        <v>200</v>
      </c>
      <c r="D192" s="16">
        <v>10.8</v>
      </c>
      <c r="E192" s="16">
        <v>7.8</v>
      </c>
      <c r="F192" s="16">
        <v>23.4</v>
      </c>
      <c r="G192" s="16">
        <v>315.8</v>
      </c>
      <c r="H192" s="16">
        <v>0.08</v>
      </c>
      <c r="I192" s="16">
        <v>1.53</v>
      </c>
      <c r="J192" s="16">
        <v>0.04</v>
      </c>
      <c r="K192" s="16">
        <v>0</v>
      </c>
      <c r="L192" s="16">
        <v>300.60000000000002</v>
      </c>
      <c r="M192" s="16">
        <v>234.7</v>
      </c>
      <c r="N192" s="16">
        <v>27.94</v>
      </c>
      <c r="O192" s="16">
        <v>3.1</v>
      </c>
      <c r="P192" s="10"/>
    </row>
    <row r="193" spans="1:16" ht="15" x14ac:dyDescent="0.25">
      <c r="A193" s="14">
        <v>148</v>
      </c>
      <c r="B193" s="14" t="s">
        <v>51</v>
      </c>
      <c r="C193" s="16">
        <v>200</v>
      </c>
      <c r="D193" s="16">
        <v>2.7</v>
      </c>
      <c r="E193" s="16">
        <v>2.8</v>
      </c>
      <c r="F193" s="16">
        <v>19.399999999999999</v>
      </c>
      <c r="G193" s="16">
        <v>153</v>
      </c>
      <c r="H193" s="16">
        <v>0.03</v>
      </c>
      <c r="I193" s="16">
        <v>1.47</v>
      </c>
      <c r="J193" s="16">
        <v>0</v>
      </c>
      <c r="K193" s="16">
        <v>0</v>
      </c>
      <c r="L193" s="16">
        <v>120.4</v>
      </c>
      <c r="M193" s="16">
        <v>132</v>
      </c>
      <c r="N193" s="16">
        <v>29.33</v>
      </c>
      <c r="O193" s="16">
        <v>2.4</v>
      </c>
      <c r="P193" s="10"/>
    </row>
    <row r="194" spans="1:16" ht="15" x14ac:dyDescent="0.25">
      <c r="A194" s="14"/>
      <c r="B194" s="14" t="s">
        <v>34</v>
      </c>
      <c r="C194" s="16">
        <v>20</v>
      </c>
      <c r="D194" s="16">
        <v>1.58</v>
      </c>
      <c r="E194" s="16">
        <v>0.2</v>
      </c>
      <c r="F194" s="16">
        <v>7.66</v>
      </c>
      <c r="G194" s="16">
        <v>25.5</v>
      </c>
      <c r="H194" s="16">
        <v>0.02</v>
      </c>
      <c r="I194" s="16">
        <v>0</v>
      </c>
      <c r="J194" s="16">
        <v>0</v>
      </c>
      <c r="K194" s="16">
        <v>0.23</v>
      </c>
      <c r="L194" s="16">
        <v>4.5999999999999996</v>
      </c>
      <c r="M194" s="16">
        <v>17.399999999999999</v>
      </c>
      <c r="N194" s="16">
        <v>6.6</v>
      </c>
      <c r="O194" s="16">
        <v>0.22</v>
      </c>
      <c r="P194" s="10"/>
    </row>
    <row r="195" spans="1:16" ht="15" x14ac:dyDescent="0.25">
      <c r="A195" s="14"/>
      <c r="B195" s="14" t="s">
        <v>35</v>
      </c>
      <c r="C195" s="16">
        <v>40</v>
      </c>
      <c r="D195" s="16">
        <v>2.2400000000000002</v>
      </c>
      <c r="E195" s="16">
        <v>0.44</v>
      </c>
      <c r="F195" s="16">
        <v>15.32</v>
      </c>
      <c r="G195" s="16">
        <v>31.3</v>
      </c>
      <c r="H195" s="16">
        <v>0.68</v>
      </c>
      <c r="I195" s="16">
        <v>0</v>
      </c>
      <c r="J195" s="16">
        <v>0</v>
      </c>
      <c r="K195" s="16">
        <v>0</v>
      </c>
      <c r="L195" s="16">
        <v>11.38</v>
      </c>
      <c r="M195" s="16">
        <v>42.4</v>
      </c>
      <c r="N195" s="16">
        <v>10</v>
      </c>
      <c r="O195" s="16">
        <v>1.24</v>
      </c>
      <c r="P195" s="10"/>
    </row>
    <row r="196" spans="1:16" ht="15" x14ac:dyDescent="0.25">
      <c r="A196" s="23"/>
      <c r="B196" s="56" t="s">
        <v>18</v>
      </c>
      <c r="C196" s="17"/>
      <c r="D196" s="17">
        <f t="shared" ref="D196:O196" si="21">SUM(D191:D195)</f>
        <v>17.8</v>
      </c>
      <c r="E196" s="17">
        <f t="shared" si="21"/>
        <v>16.920000000000002</v>
      </c>
      <c r="F196" s="17">
        <f t="shared" si="21"/>
        <v>68.180000000000007</v>
      </c>
      <c r="G196" s="17">
        <f t="shared" si="21"/>
        <v>588.79999999999995</v>
      </c>
      <c r="H196" s="17">
        <f t="shared" si="21"/>
        <v>0.84000000000000008</v>
      </c>
      <c r="I196" s="17">
        <f t="shared" si="21"/>
        <v>9.65</v>
      </c>
      <c r="J196" s="17">
        <f t="shared" si="21"/>
        <v>0.04</v>
      </c>
      <c r="K196" s="17">
        <f t="shared" si="21"/>
        <v>2.97</v>
      </c>
      <c r="L196" s="17">
        <f t="shared" si="21"/>
        <v>468.6400000000001</v>
      </c>
      <c r="M196" s="17">
        <f t="shared" si="21"/>
        <v>455.11999999999995</v>
      </c>
      <c r="N196" s="17">
        <f t="shared" si="21"/>
        <v>87.169999999999987</v>
      </c>
      <c r="O196" s="17">
        <f t="shared" si="21"/>
        <v>7.44</v>
      </c>
      <c r="P196" s="11"/>
    </row>
    <row r="197" spans="1:16" ht="15" x14ac:dyDescent="0.25">
      <c r="A197" s="14"/>
      <c r="B197" s="24" t="s">
        <v>10</v>
      </c>
      <c r="C197" s="16"/>
      <c r="D197" s="16"/>
      <c r="E197" s="16"/>
      <c r="F197" s="16"/>
      <c r="G197" s="18">
        <f>G205*100/235000</f>
        <v>0.35317872340425527</v>
      </c>
      <c r="H197" s="25"/>
      <c r="I197" s="25"/>
      <c r="J197" s="25"/>
      <c r="K197" s="25"/>
      <c r="L197" s="25"/>
      <c r="M197" s="25"/>
      <c r="N197" s="25"/>
      <c r="O197" s="25"/>
      <c r="P197" s="8"/>
    </row>
    <row r="198" spans="1:16" ht="15" x14ac:dyDescent="0.25">
      <c r="A198" s="14">
        <v>30</v>
      </c>
      <c r="B198" s="14" t="s">
        <v>73</v>
      </c>
      <c r="C198" s="14">
        <v>80</v>
      </c>
      <c r="D198" s="14">
        <v>0.9</v>
      </c>
      <c r="E198" s="14">
        <v>7.92</v>
      </c>
      <c r="F198" s="14">
        <v>5.7</v>
      </c>
      <c r="G198" s="14">
        <v>97.2</v>
      </c>
      <c r="H198" s="14">
        <v>0.04</v>
      </c>
      <c r="I198" s="14">
        <v>14.45</v>
      </c>
      <c r="J198" s="14">
        <v>0.21</v>
      </c>
      <c r="K198" s="14">
        <v>3.32</v>
      </c>
      <c r="L198" s="14">
        <v>31.66</v>
      </c>
      <c r="M198" s="14">
        <v>32.799999999999997</v>
      </c>
      <c r="N198" s="14">
        <v>13.63</v>
      </c>
      <c r="O198" s="14">
        <v>0.68</v>
      </c>
      <c r="P198" s="10"/>
    </row>
    <row r="199" spans="1:16" ht="25.5" x14ac:dyDescent="0.25">
      <c r="A199" s="14">
        <v>48</v>
      </c>
      <c r="B199" s="14" t="s">
        <v>104</v>
      </c>
      <c r="C199" s="16">
        <v>200</v>
      </c>
      <c r="D199" s="16">
        <v>2.3199999999999998</v>
      </c>
      <c r="E199" s="16">
        <v>2</v>
      </c>
      <c r="F199" s="16">
        <v>12.8</v>
      </c>
      <c r="G199" s="16">
        <v>96</v>
      </c>
      <c r="H199" s="16">
        <v>0.08</v>
      </c>
      <c r="I199" s="16">
        <v>2.42</v>
      </c>
      <c r="J199" s="16">
        <v>0.92</v>
      </c>
      <c r="K199" s="16">
        <v>7.0000000000000007E-2</v>
      </c>
      <c r="L199" s="16">
        <v>66.75</v>
      </c>
      <c r="M199" s="16">
        <v>103.5</v>
      </c>
      <c r="N199" s="16">
        <v>23.52</v>
      </c>
      <c r="O199" s="16">
        <v>2.7</v>
      </c>
      <c r="P199" s="10"/>
    </row>
    <row r="200" spans="1:16" ht="15" x14ac:dyDescent="0.25">
      <c r="A200" s="14">
        <v>97</v>
      </c>
      <c r="B200" s="14" t="s">
        <v>75</v>
      </c>
      <c r="C200" s="16">
        <v>150</v>
      </c>
      <c r="D200" s="16">
        <v>5.25</v>
      </c>
      <c r="E200" s="16">
        <v>6.15</v>
      </c>
      <c r="F200" s="16">
        <v>28.5</v>
      </c>
      <c r="G200" s="16">
        <v>220.5</v>
      </c>
      <c r="H200" s="16">
        <v>7.0000000000000007E-2</v>
      </c>
      <c r="I200" s="16">
        <v>0</v>
      </c>
      <c r="J200" s="16">
        <v>7.0000000000000007E-2</v>
      </c>
      <c r="K200" s="16">
        <v>1.95</v>
      </c>
      <c r="L200" s="16">
        <v>59</v>
      </c>
      <c r="M200" s="16">
        <v>33.5</v>
      </c>
      <c r="N200" s="16">
        <v>5.65</v>
      </c>
      <c r="O200" s="16">
        <v>0.57999999999999996</v>
      </c>
      <c r="P200" s="10"/>
    </row>
    <row r="201" spans="1:16" ht="15" x14ac:dyDescent="0.25">
      <c r="A201" s="16">
        <v>81</v>
      </c>
      <c r="B201" s="92" t="s">
        <v>109</v>
      </c>
      <c r="C201" s="35">
        <v>90</v>
      </c>
      <c r="D201" s="35">
        <v>11.25</v>
      </c>
      <c r="E201" s="35">
        <v>11.35</v>
      </c>
      <c r="F201" s="35">
        <v>11.22</v>
      </c>
      <c r="G201" s="35">
        <v>197.47</v>
      </c>
      <c r="H201" s="35">
        <v>0.04</v>
      </c>
      <c r="I201" s="35">
        <v>2.34</v>
      </c>
      <c r="J201" s="35">
        <v>0</v>
      </c>
      <c r="K201" s="35">
        <v>0.43</v>
      </c>
      <c r="L201" s="35">
        <v>21.26</v>
      </c>
      <c r="M201" s="35">
        <v>12.58</v>
      </c>
      <c r="N201" s="35">
        <v>73.900000000000006</v>
      </c>
      <c r="O201" s="35">
        <v>1.19</v>
      </c>
      <c r="P201" s="10"/>
    </row>
    <row r="202" spans="1:16" ht="15" x14ac:dyDescent="0.25">
      <c r="A202" s="14">
        <v>146</v>
      </c>
      <c r="B202" s="14" t="s">
        <v>20</v>
      </c>
      <c r="C202" s="16">
        <v>200</v>
      </c>
      <c r="D202" s="16">
        <v>0.3</v>
      </c>
      <c r="E202" s="16">
        <v>0</v>
      </c>
      <c r="F202" s="16">
        <v>14.2</v>
      </c>
      <c r="G202" s="16">
        <v>60</v>
      </c>
      <c r="H202" s="16" t="s">
        <v>40</v>
      </c>
      <c r="I202" s="16">
        <v>2.9</v>
      </c>
      <c r="J202" s="16">
        <v>0.08</v>
      </c>
      <c r="K202" s="16">
        <v>0</v>
      </c>
      <c r="L202" s="16">
        <v>112.55</v>
      </c>
      <c r="M202" s="16">
        <v>9.7799999999999994</v>
      </c>
      <c r="N202" s="16">
        <v>5.24</v>
      </c>
      <c r="O202" s="16">
        <v>0.91</v>
      </c>
      <c r="P202" s="10"/>
    </row>
    <row r="203" spans="1:16" ht="15" x14ac:dyDescent="0.25">
      <c r="A203" s="14"/>
      <c r="B203" s="14" t="s">
        <v>34</v>
      </c>
      <c r="C203" s="16">
        <v>100</v>
      </c>
      <c r="D203" s="16">
        <v>6.9</v>
      </c>
      <c r="E203" s="16">
        <v>1</v>
      </c>
      <c r="F203" s="16">
        <v>38.299999999999997</v>
      </c>
      <c r="G203" s="16">
        <v>127.5</v>
      </c>
      <c r="H203" s="16">
        <v>0.04</v>
      </c>
      <c r="I203" s="16">
        <v>0</v>
      </c>
      <c r="J203" s="16">
        <v>0</v>
      </c>
      <c r="K203" s="16">
        <v>0.46</v>
      </c>
      <c r="L203" s="16">
        <v>18.399999999999999</v>
      </c>
      <c r="M203" s="16">
        <v>34.799999999999997</v>
      </c>
      <c r="N203" s="16">
        <v>12.12</v>
      </c>
      <c r="O203" s="16">
        <v>0.44</v>
      </c>
      <c r="P203" s="10"/>
    </row>
    <row r="204" spans="1:16" ht="15" x14ac:dyDescent="0.25">
      <c r="A204" s="14"/>
      <c r="B204" s="14" t="s">
        <v>35</v>
      </c>
      <c r="C204" s="16">
        <v>40</v>
      </c>
      <c r="D204" s="16">
        <v>2.2400000000000002</v>
      </c>
      <c r="E204" s="16">
        <v>0.44</v>
      </c>
      <c r="F204" s="16">
        <v>15.32</v>
      </c>
      <c r="G204" s="16">
        <v>31.3</v>
      </c>
      <c r="H204" s="16">
        <v>0.68</v>
      </c>
      <c r="I204" s="16">
        <v>0</v>
      </c>
      <c r="J204" s="16">
        <v>0</v>
      </c>
      <c r="K204" s="16">
        <v>0</v>
      </c>
      <c r="L204" s="16">
        <v>11.38</v>
      </c>
      <c r="M204" s="16">
        <v>42.4</v>
      </c>
      <c r="N204" s="16">
        <v>10</v>
      </c>
      <c r="O204" s="16">
        <v>1.24</v>
      </c>
      <c r="P204" s="10"/>
    </row>
    <row r="205" spans="1:16" ht="15" x14ac:dyDescent="0.25">
      <c r="A205" s="54"/>
      <c r="B205" s="56" t="s">
        <v>18</v>
      </c>
      <c r="C205" s="17"/>
      <c r="D205" s="17">
        <f t="shared" ref="D205:O205" si="22">SUM(D198:D204)</f>
        <v>29.160000000000004</v>
      </c>
      <c r="E205" s="17">
        <f t="shared" si="22"/>
        <v>28.860000000000003</v>
      </c>
      <c r="F205" s="17">
        <f t="shared" si="22"/>
        <v>126.03999999999999</v>
      </c>
      <c r="G205" s="17">
        <f t="shared" si="22"/>
        <v>829.96999999999991</v>
      </c>
      <c r="H205" s="17">
        <f t="shared" si="22"/>
        <v>0.95000000000000007</v>
      </c>
      <c r="I205" s="17">
        <f t="shared" si="22"/>
        <v>22.109999999999996</v>
      </c>
      <c r="J205" s="17">
        <f t="shared" si="22"/>
        <v>1.2800000000000002</v>
      </c>
      <c r="K205" s="17">
        <f t="shared" si="22"/>
        <v>6.2299999999999995</v>
      </c>
      <c r="L205" s="17">
        <f t="shared" si="22"/>
        <v>320.99999999999994</v>
      </c>
      <c r="M205" s="17">
        <f t="shared" si="22"/>
        <v>269.36</v>
      </c>
      <c r="N205" s="17">
        <f t="shared" si="22"/>
        <v>144.06</v>
      </c>
      <c r="O205" s="17">
        <f t="shared" si="22"/>
        <v>7.7400000000000011</v>
      </c>
      <c r="P205" s="11"/>
    </row>
    <row r="206" spans="1:16" ht="15" x14ac:dyDescent="0.25">
      <c r="A206" s="54"/>
      <c r="B206" s="56" t="s">
        <v>8</v>
      </c>
      <c r="C206" s="17"/>
      <c r="D206" s="17">
        <f t="shared" ref="D206:O206" si="23">D196+D205</f>
        <v>46.960000000000008</v>
      </c>
      <c r="E206" s="17">
        <f t="shared" si="23"/>
        <v>45.78</v>
      </c>
      <c r="F206" s="17">
        <f t="shared" si="23"/>
        <v>194.22</v>
      </c>
      <c r="G206" s="17">
        <f t="shared" si="23"/>
        <v>1418.77</v>
      </c>
      <c r="H206" s="17">
        <f t="shared" si="23"/>
        <v>1.79</v>
      </c>
      <c r="I206" s="17">
        <f t="shared" si="23"/>
        <v>31.759999999999998</v>
      </c>
      <c r="J206" s="17">
        <f t="shared" si="23"/>
        <v>1.3200000000000003</v>
      </c>
      <c r="K206" s="17">
        <f t="shared" si="23"/>
        <v>9.1999999999999993</v>
      </c>
      <c r="L206" s="17">
        <f t="shared" si="23"/>
        <v>789.6400000000001</v>
      </c>
      <c r="M206" s="17">
        <f t="shared" si="23"/>
        <v>724.48</v>
      </c>
      <c r="N206" s="17">
        <f t="shared" si="23"/>
        <v>231.23</v>
      </c>
      <c r="O206" s="17">
        <f t="shared" si="23"/>
        <v>15.180000000000001</v>
      </c>
      <c r="P206" s="11"/>
    </row>
    <row r="207" spans="1:16" ht="138.75" customHeight="1" x14ac:dyDescent="0.25"/>
    <row r="208" spans="1:16" x14ac:dyDescent="0.25">
      <c r="A208" s="21"/>
      <c r="B208" s="21" t="s">
        <v>24</v>
      </c>
      <c r="C208" s="22"/>
      <c r="D208" s="20"/>
      <c r="E208" s="22"/>
      <c r="F208" s="22"/>
      <c r="G208" s="22"/>
      <c r="H208" s="20"/>
      <c r="I208" s="20"/>
      <c r="J208" s="20"/>
      <c r="K208" s="103"/>
      <c r="L208" s="20"/>
      <c r="M208" s="20"/>
      <c r="N208" s="20"/>
      <c r="O208" s="20"/>
      <c r="P208" s="4"/>
    </row>
    <row r="209" spans="1:16" x14ac:dyDescent="0.25">
      <c r="A209" s="54"/>
      <c r="B209" s="54" t="s">
        <v>12</v>
      </c>
      <c r="C209" s="20" t="s">
        <v>105</v>
      </c>
      <c r="D209" s="20"/>
      <c r="E209" s="20"/>
      <c r="F209" s="20"/>
      <c r="G209" s="20"/>
      <c r="H209" s="20"/>
      <c r="I209" s="20"/>
      <c r="J209" s="20"/>
      <c r="K209" s="103"/>
      <c r="L209" s="20"/>
      <c r="M209" s="20"/>
      <c r="N209" s="20"/>
      <c r="O209" s="20"/>
      <c r="P209" s="3"/>
    </row>
    <row r="210" spans="1:16" x14ac:dyDescent="0.25">
      <c r="A210" s="54"/>
      <c r="B210" s="54" t="s">
        <v>13</v>
      </c>
      <c r="C210" s="105" t="s">
        <v>108</v>
      </c>
      <c r="D210" s="106"/>
      <c r="E210" s="20"/>
      <c r="F210" s="20"/>
      <c r="G210" s="20"/>
      <c r="H210" s="20"/>
      <c r="I210" s="20"/>
      <c r="J210" s="20"/>
      <c r="K210" s="20"/>
      <c r="L210" s="34"/>
      <c r="M210" s="34"/>
      <c r="N210" s="34"/>
      <c r="O210" s="34"/>
      <c r="P210" s="3"/>
    </row>
    <row r="211" spans="1:16" x14ac:dyDescent="0.25">
      <c r="A211" s="54"/>
      <c r="B211" s="54" t="s">
        <v>15</v>
      </c>
      <c r="C211" s="77" t="s">
        <v>16</v>
      </c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3"/>
    </row>
    <row r="212" spans="1:16" ht="15" x14ac:dyDescent="0.25">
      <c r="A212" s="107" t="s">
        <v>0</v>
      </c>
      <c r="B212" s="109" t="s">
        <v>1</v>
      </c>
      <c r="C212" s="110" t="s">
        <v>2</v>
      </c>
      <c r="D212" s="100" t="s">
        <v>3</v>
      </c>
      <c r="E212" s="100" t="s">
        <v>4</v>
      </c>
      <c r="F212" s="110" t="s">
        <v>5</v>
      </c>
      <c r="G212" s="110" t="s">
        <v>6</v>
      </c>
      <c r="H212" s="111" t="s">
        <v>17</v>
      </c>
      <c r="I212" s="111"/>
      <c r="J212" s="111"/>
      <c r="K212" s="111"/>
      <c r="L212" s="111" t="s">
        <v>7</v>
      </c>
      <c r="M212" s="111"/>
      <c r="N212" s="111"/>
      <c r="O212" s="111"/>
      <c r="P212" s="12"/>
    </row>
    <row r="213" spans="1:16" ht="15" x14ac:dyDescent="0.25">
      <c r="A213" s="108"/>
      <c r="B213" s="109"/>
      <c r="C213" s="110"/>
      <c r="D213" s="100" t="s">
        <v>8</v>
      </c>
      <c r="E213" s="100" t="s">
        <v>8</v>
      </c>
      <c r="F213" s="110"/>
      <c r="G213" s="110"/>
      <c r="H213" s="16" t="s">
        <v>43</v>
      </c>
      <c r="I213" s="16" t="s">
        <v>44</v>
      </c>
      <c r="J213" s="16" t="s">
        <v>45</v>
      </c>
      <c r="K213" s="16" t="s">
        <v>46</v>
      </c>
      <c r="L213" s="16" t="s">
        <v>47</v>
      </c>
      <c r="M213" s="16" t="s">
        <v>48</v>
      </c>
      <c r="N213" s="16" t="s">
        <v>49</v>
      </c>
      <c r="O213" s="16" t="s">
        <v>9</v>
      </c>
      <c r="P213" s="12"/>
    </row>
    <row r="214" spans="1:16" ht="15" x14ac:dyDescent="0.25">
      <c r="A214" s="14"/>
      <c r="B214" s="14" t="s">
        <v>31</v>
      </c>
      <c r="C214" s="16"/>
      <c r="D214" s="16"/>
      <c r="E214" s="16"/>
      <c r="F214" s="16"/>
      <c r="G214" s="18">
        <f>G221*100/235000</f>
        <v>0.25051063829787235</v>
      </c>
      <c r="H214" s="16"/>
      <c r="I214" s="16"/>
      <c r="J214" s="16"/>
      <c r="K214" s="16"/>
      <c r="L214" s="16"/>
      <c r="M214" s="16"/>
      <c r="N214" s="16"/>
      <c r="O214" s="16"/>
      <c r="P214" s="8"/>
    </row>
    <row r="215" spans="1:16" ht="15" x14ac:dyDescent="0.25">
      <c r="A215" s="14">
        <v>78</v>
      </c>
      <c r="B215" s="14" t="s">
        <v>68</v>
      </c>
      <c r="C215" s="16">
        <v>80</v>
      </c>
      <c r="D215" s="16">
        <v>1.96</v>
      </c>
      <c r="E215" s="16">
        <v>4.08</v>
      </c>
      <c r="F215" s="16">
        <v>7.12</v>
      </c>
      <c r="G215" s="16">
        <v>102.4</v>
      </c>
      <c r="H215" s="16">
        <v>0.03</v>
      </c>
      <c r="I215" s="16">
        <v>6.72</v>
      </c>
      <c r="J215" s="16">
        <v>0</v>
      </c>
      <c r="K215" s="16">
        <v>1.77</v>
      </c>
      <c r="L215" s="16">
        <v>36.700000000000003</v>
      </c>
      <c r="M215" s="16">
        <v>60.79</v>
      </c>
      <c r="N215" s="16">
        <v>29.63</v>
      </c>
      <c r="O215" s="16">
        <v>1.77</v>
      </c>
      <c r="P215" s="10"/>
    </row>
    <row r="216" spans="1:16" ht="15" x14ac:dyDescent="0.25">
      <c r="A216" s="14">
        <v>130</v>
      </c>
      <c r="B216" s="14" t="s">
        <v>66</v>
      </c>
      <c r="C216" s="16">
        <v>180</v>
      </c>
      <c r="D216" s="16">
        <v>1.98</v>
      </c>
      <c r="E216" s="16">
        <v>5</v>
      </c>
      <c r="F216" s="16">
        <v>15.5</v>
      </c>
      <c r="G216" s="16">
        <v>154.80000000000001</v>
      </c>
      <c r="H216" s="16">
        <v>4.3999999999999997E-2</v>
      </c>
      <c r="I216" s="16">
        <v>0.68</v>
      </c>
      <c r="J216" s="16">
        <v>47.2</v>
      </c>
      <c r="K216" s="16">
        <v>0.192</v>
      </c>
      <c r="L216" s="16">
        <v>240.8</v>
      </c>
      <c r="M216" s="16">
        <v>107.4</v>
      </c>
      <c r="N216" s="16">
        <v>24.86</v>
      </c>
      <c r="O216" s="16">
        <v>0.39</v>
      </c>
      <c r="P216" s="10"/>
    </row>
    <row r="217" spans="1:16" ht="15" x14ac:dyDescent="0.25">
      <c r="A217" s="14">
        <v>96</v>
      </c>
      <c r="B217" s="14" t="s">
        <v>67</v>
      </c>
      <c r="C217" s="16">
        <v>11</v>
      </c>
      <c r="D217" s="16">
        <v>1.0999999999999999E-2</v>
      </c>
      <c r="E217" s="16">
        <v>6.13</v>
      </c>
      <c r="F217" s="16">
        <v>0.1</v>
      </c>
      <c r="G217" s="16">
        <v>84.7</v>
      </c>
      <c r="H217" s="16">
        <v>0</v>
      </c>
      <c r="I217" s="16">
        <v>0</v>
      </c>
      <c r="J217" s="16">
        <v>5.8999999999999997E-2</v>
      </c>
      <c r="K217" s="16">
        <v>0.1</v>
      </c>
      <c r="L217" s="16">
        <v>2</v>
      </c>
      <c r="M217" s="16">
        <v>0.19</v>
      </c>
      <c r="N217" s="16">
        <v>0</v>
      </c>
      <c r="O217" s="16">
        <v>0.02</v>
      </c>
      <c r="P217" s="10"/>
    </row>
    <row r="218" spans="1:16" ht="15" x14ac:dyDescent="0.25">
      <c r="A218" s="14">
        <v>149</v>
      </c>
      <c r="B218" s="14" t="s">
        <v>33</v>
      </c>
      <c r="C218" s="16">
        <v>200</v>
      </c>
      <c r="D218" s="16">
        <v>2.9</v>
      </c>
      <c r="E218" s="16">
        <v>4.5</v>
      </c>
      <c r="F218" s="16">
        <v>30.5</v>
      </c>
      <c r="G218" s="16">
        <v>190</v>
      </c>
      <c r="H218" s="16">
        <v>0.04</v>
      </c>
      <c r="I218" s="16">
        <v>1.3</v>
      </c>
      <c r="J218" s="16">
        <v>0.03</v>
      </c>
      <c r="K218" s="16">
        <v>0</v>
      </c>
      <c r="L218" s="16">
        <v>179.42</v>
      </c>
      <c r="M218" s="16">
        <v>116.2</v>
      </c>
      <c r="N218" s="16">
        <v>21.64</v>
      </c>
      <c r="O218" s="16">
        <v>0.71</v>
      </c>
      <c r="P218" s="13"/>
    </row>
    <row r="219" spans="1:16" ht="15" x14ac:dyDescent="0.25">
      <c r="A219" s="14"/>
      <c r="B219" s="14" t="s">
        <v>34</v>
      </c>
      <c r="C219" s="16">
        <v>20</v>
      </c>
      <c r="D219" s="16">
        <v>1.58</v>
      </c>
      <c r="E219" s="16">
        <v>0.2</v>
      </c>
      <c r="F219" s="16">
        <v>7.66</v>
      </c>
      <c r="G219" s="16">
        <v>25.5</v>
      </c>
      <c r="H219" s="16">
        <v>0.02</v>
      </c>
      <c r="I219" s="16">
        <v>0</v>
      </c>
      <c r="J219" s="16">
        <v>0</v>
      </c>
      <c r="K219" s="16">
        <v>0.23</v>
      </c>
      <c r="L219" s="16">
        <v>4.5999999999999996</v>
      </c>
      <c r="M219" s="16">
        <v>17.399999999999999</v>
      </c>
      <c r="N219" s="16">
        <v>6.6</v>
      </c>
      <c r="O219" s="16">
        <v>0.22</v>
      </c>
      <c r="P219" s="10"/>
    </row>
    <row r="220" spans="1:16" ht="15" x14ac:dyDescent="0.25">
      <c r="A220" s="14"/>
      <c r="B220" s="14" t="s">
        <v>35</v>
      </c>
      <c r="C220" s="16">
        <v>40</v>
      </c>
      <c r="D220" s="16">
        <v>2.2400000000000002</v>
      </c>
      <c r="E220" s="16">
        <v>0.44</v>
      </c>
      <c r="F220" s="16">
        <v>15.32</v>
      </c>
      <c r="G220" s="16">
        <v>31.3</v>
      </c>
      <c r="H220" s="16">
        <v>0.68</v>
      </c>
      <c r="I220" s="16">
        <v>0</v>
      </c>
      <c r="J220" s="16">
        <v>0</v>
      </c>
      <c r="K220" s="16">
        <v>0</v>
      </c>
      <c r="L220" s="16">
        <v>11.38</v>
      </c>
      <c r="M220" s="16">
        <v>42.4</v>
      </c>
      <c r="N220" s="16">
        <v>10</v>
      </c>
      <c r="O220" s="16">
        <v>1.24</v>
      </c>
      <c r="P220" s="10"/>
    </row>
    <row r="221" spans="1:16" ht="15" x14ac:dyDescent="0.25">
      <c r="A221" s="54"/>
      <c r="B221" s="56" t="s">
        <v>18</v>
      </c>
      <c r="C221" s="17"/>
      <c r="D221" s="17">
        <f t="shared" ref="D221:O221" si="24">SUM(D215:D220)</f>
        <v>10.671000000000001</v>
      </c>
      <c r="E221" s="17">
        <f t="shared" si="24"/>
        <v>20.350000000000001</v>
      </c>
      <c r="F221" s="17">
        <f t="shared" si="24"/>
        <v>76.199999999999989</v>
      </c>
      <c r="G221" s="17">
        <f t="shared" si="24"/>
        <v>588.70000000000005</v>
      </c>
      <c r="H221" s="17">
        <f t="shared" si="24"/>
        <v>0.81400000000000006</v>
      </c>
      <c r="I221" s="17">
        <f t="shared" si="24"/>
        <v>8.6999999999999993</v>
      </c>
      <c r="J221" s="17">
        <f t="shared" si="24"/>
        <v>47.289000000000001</v>
      </c>
      <c r="K221" s="17">
        <f t="shared" si="24"/>
        <v>2.2919999999999998</v>
      </c>
      <c r="L221" s="17">
        <f t="shared" si="24"/>
        <v>474.9</v>
      </c>
      <c r="M221" s="17">
        <f t="shared" si="24"/>
        <v>344.37999999999994</v>
      </c>
      <c r="N221" s="17">
        <f t="shared" si="24"/>
        <v>92.72999999999999</v>
      </c>
      <c r="O221" s="17">
        <f t="shared" si="24"/>
        <v>4.3500000000000005</v>
      </c>
      <c r="P221" s="11"/>
    </row>
    <row r="222" spans="1:16" ht="15" x14ac:dyDescent="0.25">
      <c r="A222" s="14"/>
      <c r="B222" s="24" t="s">
        <v>10</v>
      </c>
      <c r="C222" s="16"/>
      <c r="D222" s="16"/>
      <c r="E222" s="16"/>
      <c r="F222" s="16"/>
      <c r="G222" s="18">
        <f>G231*100/235000</f>
        <v>0.34829787234042547</v>
      </c>
      <c r="H222" s="25"/>
      <c r="I222" s="25"/>
      <c r="J222" s="25"/>
      <c r="K222" s="25"/>
      <c r="L222" s="25"/>
      <c r="M222" s="25"/>
      <c r="N222" s="25"/>
      <c r="O222" s="25"/>
      <c r="P222" s="8"/>
    </row>
    <row r="223" spans="1:16" ht="15" x14ac:dyDescent="0.25">
      <c r="A223" s="14">
        <v>2</v>
      </c>
      <c r="B223" s="14" t="s">
        <v>50</v>
      </c>
      <c r="C223" s="16">
        <v>100</v>
      </c>
      <c r="D223" s="16">
        <v>1.1000000000000001</v>
      </c>
      <c r="E223" s="16">
        <v>3.5</v>
      </c>
      <c r="F223" s="16">
        <v>4.7</v>
      </c>
      <c r="G223" s="16">
        <v>62.9</v>
      </c>
      <c r="H223" s="16">
        <v>0.09</v>
      </c>
      <c r="I223" s="16">
        <v>20.3</v>
      </c>
      <c r="J223" s="16">
        <v>0</v>
      </c>
      <c r="K223" s="16">
        <v>3.37</v>
      </c>
      <c r="L223" s="16">
        <v>35.200000000000003</v>
      </c>
      <c r="M223" s="16">
        <v>32.119999999999997</v>
      </c>
      <c r="N223" s="16">
        <v>17.62</v>
      </c>
      <c r="O223" s="16">
        <v>1.26</v>
      </c>
      <c r="P223" s="10"/>
    </row>
    <row r="224" spans="1:16" ht="15" x14ac:dyDescent="0.25">
      <c r="A224" s="14">
        <v>43</v>
      </c>
      <c r="B224" s="14" t="s">
        <v>69</v>
      </c>
      <c r="C224" s="16">
        <v>200</v>
      </c>
      <c r="D224" s="16">
        <v>4.2</v>
      </c>
      <c r="E224" s="16">
        <v>7.5</v>
      </c>
      <c r="F224" s="16">
        <v>20.2</v>
      </c>
      <c r="G224" s="16">
        <v>83.2</v>
      </c>
      <c r="H224" s="16">
        <v>0.15</v>
      </c>
      <c r="I224" s="16">
        <v>14.3</v>
      </c>
      <c r="J224" s="16">
        <v>0</v>
      </c>
      <c r="K224" s="16">
        <v>2.4300000000000002</v>
      </c>
      <c r="L224" s="16">
        <v>59.8</v>
      </c>
      <c r="M224" s="16">
        <v>26.68</v>
      </c>
      <c r="N224" s="16">
        <v>10.8</v>
      </c>
      <c r="O224" s="16">
        <v>0.76</v>
      </c>
      <c r="P224" s="10"/>
    </row>
    <row r="225" spans="1:16" ht="15" x14ac:dyDescent="0.25">
      <c r="A225" s="14">
        <v>92</v>
      </c>
      <c r="B225" s="14" t="s">
        <v>71</v>
      </c>
      <c r="C225" s="16">
        <v>180</v>
      </c>
      <c r="D225" s="16">
        <v>4.78</v>
      </c>
      <c r="E225" s="16">
        <v>6.1</v>
      </c>
      <c r="F225" s="16">
        <v>22.22</v>
      </c>
      <c r="G225" s="16">
        <v>196.2</v>
      </c>
      <c r="H225" s="16">
        <v>0.12</v>
      </c>
      <c r="I225" s="16">
        <v>17.100000000000001</v>
      </c>
      <c r="J225" s="16">
        <v>7.0000000000000007E-2</v>
      </c>
      <c r="K225" s="16">
        <v>0.06</v>
      </c>
      <c r="L225" s="16">
        <v>113.59</v>
      </c>
      <c r="M225" s="16">
        <v>63.85</v>
      </c>
      <c r="N225" s="16">
        <v>21.53</v>
      </c>
      <c r="O225" s="16">
        <v>0.78</v>
      </c>
      <c r="P225" s="10"/>
    </row>
    <row r="226" spans="1:16" ht="15" x14ac:dyDescent="0.25">
      <c r="A226" s="14">
        <v>88</v>
      </c>
      <c r="B226" s="14" t="s">
        <v>55</v>
      </c>
      <c r="C226" s="16">
        <v>100</v>
      </c>
      <c r="D226" s="16">
        <v>13.8</v>
      </c>
      <c r="E226" s="16">
        <v>9.6</v>
      </c>
      <c r="F226" s="16">
        <v>8.9</v>
      </c>
      <c r="G226" s="16">
        <v>206.9</v>
      </c>
      <c r="H226" s="16">
        <v>0.13</v>
      </c>
      <c r="I226" s="16">
        <v>2.39</v>
      </c>
      <c r="J226" s="16">
        <v>0.09</v>
      </c>
      <c r="K226" s="16">
        <v>0.4</v>
      </c>
      <c r="L226" s="16">
        <v>64.8</v>
      </c>
      <c r="M226" s="16">
        <v>230.2</v>
      </c>
      <c r="N226" s="16">
        <v>1.71</v>
      </c>
      <c r="O226" s="16">
        <v>179.3</v>
      </c>
      <c r="P226" s="10"/>
    </row>
    <row r="227" spans="1:16" ht="25.5" x14ac:dyDescent="0.25">
      <c r="A227" s="14">
        <v>631</v>
      </c>
      <c r="B227" s="14" t="s">
        <v>80</v>
      </c>
      <c r="C227" s="16">
        <v>200</v>
      </c>
      <c r="D227" s="16">
        <v>0.2</v>
      </c>
      <c r="E227" s="16">
        <v>0</v>
      </c>
      <c r="F227" s="16">
        <v>29.5</v>
      </c>
      <c r="G227" s="16">
        <v>142</v>
      </c>
      <c r="H227" s="16">
        <v>0.01</v>
      </c>
      <c r="I227" s="16">
        <v>1.8</v>
      </c>
      <c r="J227" s="16">
        <v>0</v>
      </c>
      <c r="K227" s="16">
        <v>0</v>
      </c>
      <c r="L227" s="16">
        <v>23.73</v>
      </c>
      <c r="M227" s="16">
        <v>4.4000000000000004</v>
      </c>
      <c r="N227" s="16">
        <v>3.6</v>
      </c>
      <c r="O227" s="16">
        <v>0.18</v>
      </c>
      <c r="P227" s="10"/>
    </row>
    <row r="228" spans="1:16" ht="15" x14ac:dyDescent="0.25">
      <c r="A228" s="30">
        <v>248</v>
      </c>
      <c r="B228" s="30" t="s">
        <v>41</v>
      </c>
      <c r="C228" s="31">
        <v>100</v>
      </c>
      <c r="D228" s="31">
        <v>0.8</v>
      </c>
      <c r="E228" s="31">
        <v>0.4</v>
      </c>
      <c r="F228" s="31">
        <v>6.8</v>
      </c>
      <c r="G228" s="31">
        <v>70.5</v>
      </c>
      <c r="H228" s="32">
        <v>0.4</v>
      </c>
      <c r="I228" s="32">
        <v>0</v>
      </c>
      <c r="J228" s="32">
        <v>0</v>
      </c>
      <c r="K228" s="32">
        <v>0.04</v>
      </c>
      <c r="L228" s="32">
        <v>34</v>
      </c>
      <c r="M228" s="32">
        <v>0</v>
      </c>
      <c r="N228" s="32">
        <v>0</v>
      </c>
      <c r="O228" s="32">
        <v>0</v>
      </c>
      <c r="P228" s="10"/>
    </row>
    <row r="229" spans="1:16" ht="15" x14ac:dyDescent="0.25">
      <c r="A229" s="14"/>
      <c r="B229" s="14" t="s">
        <v>34</v>
      </c>
      <c r="C229" s="16">
        <v>20</v>
      </c>
      <c r="D229" s="16">
        <v>1.58</v>
      </c>
      <c r="E229" s="16">
        <v>0.2</v>
      </c>
      <c r="F229" s="16">
        <v>7.66</v>
      </c>
      <c r="G229" s="16">
        <v>25.5</v>
      </c>
      <c r="H229" s="16">
        <v>0.02</v>
      </c>
      <c r="I229" s="16">
        <v>0</v>
      </c>
      <c r="J229" s="16">
        <v>0</v>
      </c>
      <c r="K229" s="16">
        <v>0.23</v>
      </c>
      <c r="L229" s="16">
        <v>4.5999999999999996</v>
      </c>
      <c r="M229" s="16">
        <v>17.399999999999999</v>
      </c>
      <c r="N229" s="16">
        <v>6.6</v>
      </c>
      <c r="O229" s="16">
        <v>0.22</v>
      </c>
      <c r="P229" s="10"/>
    </row>
    <row r="230" spans="1:16" ht="15" x14ac:dyDescent="0.25">
      <c r="A230" s="14"/>
      <c r="B230" s="27" t="s">
        <v>35</v>
      </c>
      <c r="C230" s="28">
        <v>40</v>
      </c>
      <c r="D230" s="28">
        <v>2.2400000000000002</v>
      </c>
      <c r="E230" s="28">
        <v>0.44</v>
      </c>
      <c r="F230" s="28">
        <v>15.32</v>
      </c>
      <c r="G230" s="28">
        <v>31.3</v>
      </c>
      <c r="H230" s="28">
        <v>0.68</v>
      </c>
      <c r="I230" s="28">
        <v>0</v>
      </c>
      <c r="J230" s="28">
        <v>0</v>
      </c>
      <c r="K230" s="28">
        <v>0</v>
      </c>
      <c r="L230" s="28">
        <v>11.38</v>
      </c>
      <c r="M230" s="28">
        <v>42.4</v>
      </c>
      <c r="N230" s="28">
        <v>10</v>
      </c>
      <c r="O230" s="28">
        <v>1.24</v>
      </c>
      <c r="P230" s="10"/>
    </row>
    <row r="231" spans="1:16" ht="15" x14ac:dyDescent="0.25">
      <c r="A231" s="54"/>
      <c r="B231" s="56" t="s">
        <v>18</v>
      </c>
      <c r="C231" s="17"/>
      <c r="D231" s="17">
        <f t="shared" ref="D231:O231" si="25">SUM(D223:D230)</f>
        <v>28.700000000000003</v>
      </c>
      <c r="E231" s="17">
        <f t="shared" si="25"/>
        <v>27.740000000000002</v>
      </c>
      <c r="F231" s="17">
        <f t="shared" si="25"/>
        <v>115.29999999999998</v>
      </c>
      <c r="G231" s="17">
        <f t="shared" si="25"/>
        <v>818.49999999999989</v>
      </c>
      <c r="H231" s="17">
        <f t="shared" si="25"/>
        <v>1.6</v>
      </c>
      <c r="I231" s="17">
        <f t="shared" si="25"/>
        <v>55.89</v>
      </c>
      <c r="J231" s="17">
        <f t="shared" si="25"/>
        <v>0.16</v>
      </c>
      <c r="K231" s="17">
        <f t="shared" si="25"/>
        <v>6.5300000000000011</v>
      </c>
      <c r="L231" s="17">
        <f t="shared" si="25"/>
        <v>347.1</v>
      </c>
      <c r="M231" s="17">
        <f t="shared" si="25"/>
        <v>417.04999999999995</v>
      </c>
      <c r="N231" s="17">
        <f t="shared" si="25"/>
        <v>71.860000000000014</v>
      </c>
      <c r="O231" s="17">
        <f t="shared" si="25"/>
        <v>183.74000000000004</v>
      </c>
      <c r="P231" s="11"/>
    </row>
    <row r="232" spans="1:16" ht="15" x14ac:dyDescent="0.25">
      <c r="A232" s="54"/>
      <c r="B232" s="56" t="s">
        <v>8</v>
      </c>
      <c r="C232" s="17"/>
      <c r="D232" s="17">
        <f t="shared" ref="D232:O232" si="26">D221+D231</f>
        <v>39.371000000000002</v>
      </c>
      <c r="E232" s="17">
        <f t="shared" si="26"/>
        <v>48.09</v>
      </c>
      <c r="F232" s="17">
        <f t="shared" si="26"/>
        <v>191.49999999999997</v>
      </c>
      <c r="G232" s="17">
        <f t="shared" si="26"/>
        <v>1407.1999999999998</v>
      </c>
      <c r="H232" s="17">
        <f t="shared" si="26"/>
        <v>2.4140000000000001</v>
      </c>
      <c r="I232" s="17">
        <f t="shared" si="26"/>
        <v>64.59</v>
      </c>
      <c r="J232" s="17">
        <f t="shared" si="26"/>
        <v>47.448999999999998</v>
      </c>
      <c r="K232" s="17">
        <f t="shared" si="26"/>
        <v>8.822000000000001</v>
      </c>
      <c r="L232" s="17">
        <f t="shared" si="26"/>
        <v>822</v>
      </c>
      <c r="M232" s="17">
        <f t="shared" si="26"/>
        <v>761.42999999999984</v>
      </c>
      <c r="N232" s="17">
        <f t="shared" si="26"/>
        <v>164.59</v>
      </c>
      <c r="O232" s="17">
        <f t="shared" si="26"/>
        <v>188.09000000000003</v>
      </c>
      <c r="P232" s="11"/>
    </row>
    <row r="233" spans="1:16" ht="108" customHeight="1" x14ac:dyDescent="0.25"/>
    <row r="234" spans="1:16" x14ac:dyDescent="0.25">
      <c r="A234" s="21"/>
      <c r="B234" s="21" t="s">
        <v>23</v>
      </c>
      <c r="C234" s="22"/>
      <c r="D234" s="20"/>
      <c r="E234" s="22"/>
      <c r="F234" s="22"/>
      <c r="G234" s="22"/>
      <c r="H234" s="20"/>
      <c r="I234" s="20"/>
      <c r="J234" s="20"/>
      <c r="K234" s="103"/>
      <c r="L234" s="20"/>
      <c r="M234" s="20"/>
      <c r="N234" s="20"/>
      <c r="O234" s="20"/>
      <c r="P234" s="4"/>
    </row>
    <row r="235" spans="1:16" x14ac:dyDescent="0.25">
      <c r="A235" s="23"/>
      <c r="B235" s="23" t="s">
        <v>12</v>
      </c>
      <c r="C235" s="20" t="s">
        <v>105</v>
      </c>
      <c r="D235" s="20"/>
      <c r="E235" s="20"/>
      <c r="F235" s="20"/>
      <c r="G235" s="20"/>
      <c r="H235" s="20"/>
      <c r="I235" s="20"/>
      <c r="J235" s="20"/>
      <c r="K235" s="103"/>
      <c r="L235" s="20"/>
      <c r="M235" s="20"/>
      <c r="N235" s="20"/>
      <c r="O235" s="20"/>
      <c r="P235" s="3"/>
    </row>
    <row r="236" spans="1:16" x14ac:dyDescent="0.25">
      <c r="A236" s="23"/>
      <c r="B236" s="23" t="s">
        <v>13</v>
      </c>
      <c r="C236" s="105" t="s">
        <v>108</v>
      </c>
      <c r="D236" s="106"/>
      <c r="E236" s="20"/>
      <c r="F236" s="20"/>
      <c r="G236" s="20"/>
      <c r="H236" s="20"/>
      <c r="I236" s="20"/>
      <c r="J236" s="20"/>
      <c r="K236" s="20"/>
      <c r="L236" s="34"/>
      <c r="M236" s="34"/>
      <c r="N236" s="34"/>
      <c r="O236" s="34"/>
      <c r="P236" s="3"/>
    </row>
    <row r="237" spans="1:16" x14ac:dyDescent="0.25">
      <c r="A237" s="23"/>
      <c r="B237" s="23" t="s">
        <v>15</v>
      </c>
      <c r="C237" s="77" t="s">
        <v>16</v>
      </c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3"/>
    </row>
    <row r="238" spans="1:16" ht="15" x14ac:dyDescent="0.25">
      <c r="A238" s="110" t="s">
        <v>0</v>
      </c>
      <c r="B238" s="110" t="s">
        <v>1</v>
      </c>
      <c r="C238" s="110" t="s">
        <v>2</v>
      </c>
      <c r="D238" s="100" t="s">
        <v>3</v>
      </c>
      <c r="E238" s="100" t="s">
        <v>4</v>
      </c>
      <c r="F238" s="110" t="s">
        <v>5</v>
      </c>
      <c r="G238" s="110" t="s">
        <v>6</v>
      </c>
      <c r="H238" s="111" t="s">
        <v>17</v>
      </c>
      <c r="I238" s="111"/>
      <c r="J238" s="111"/>
      <c r="K238" s="111"/>
      <c r="L238" s="111" t="s">
        <v>7</v>
      </c>
      <c r="M238" s="111"/>
      <c r="N238" s="111"/>
      <c r="O238" s="111"/>
      <c r="P238" s="12"/>
    </row>
    <row r="239" spans="1:16" ht="15" x14ac:dyDescent="0.25">
      <c r="A239" s="110"/>
      <c r="B239" s="110"/>
      <c r="C239" s="110"/>
      <c r="D239" s="100" t="s">
        <v>8</v>
      </c>
      <c r="E239" s="100" t="s">
        <v>8</v>
      </c>
      <c r="F239" s="110"/>
      <c r="G239" s="110"/>
      <c r="H239" s="16" t="s">
        <v>43</v>
      </c>
      <c r="I239" s="16" t="s">
        <v>44</v>
      </c>
      <c r="J239" s="16" t="s">
        <v>45</v>
      </c>
      <c r="K239" s="16" t="s">
        <v>46</v>
      </c>
      <c r="L239" s="16" t="s">
        <v>47</v>
      </c>
      <c r="M239" s="16" t="s">
        <v>48</v>
      </c>
      <c r="N239" s="16" t="s">
        <v>49</v>
      </c>
      <c r="O239" s="16" t="s">
        <v>9</v>
      </c>
      <c r="P239" s="12"/>
    </row>
    <row r="240" spans="1:16" ht="15" x14ac:dyDescent="0.25">
      <c r="A240" s="14"/>
      <c r="B240" s="24" t="s">
        <v>31</v>
      </c>
      <c r="C240" s="16"/>
      <c r="D240" s="16"/>
      <c r="E240" s="16"/>
      <c r="F240" s="16"/>
      <c r="G240" s="18">
        <f>G247*100/235000</f>
        <v>0.24757446808510636</v>
      </c>
      <c r="H240" s="16"/>
      <c r="I240" s="16"/>
      <c r="J240" s="16"/>
      <c r="K240" s="16"/>
      <c r="L240" s="16"/>
      <c r="M240" s="16"/>
      <c r="N240" s="16"/>
      <c r="O240" s="16"/>
      <c r="P240" s="5"/>
    </row>
    <row r="241" spans="1:16" ht="25.5" x14ac:dyDescent="0.25">
      <c r="A241" s="14">
        <v>29</v>
      </c>
      <c r="B241" s="14" t="s">
        <v>93</v>
      </c>
      <c r="C241" s="16">
        <v>100</v>
      </c>
      <c r="D241" s="16">
        <v>0.9</v>
      </c>
      <c r="E241" s="16">
        <v>5.6</v>
      </c>
      <c r="F241" s="16">
        <v>7.7</v>
      </c>
      <c r="G241" s="16">
        <v>107</v>
      </c>
      <c r="H241" s="16">
        <v>0.2</v>
      </c>
      <c r="I241" s="16">
        <v>11.44</v>
      </c>
      <c r="J241" s="16">
        <v>0.01</v>
      </c>
      <c r="K241" s="16">
        <v>3.92</v>
      </c>
      <c r="L241" s="16">
        <v>38.64</v>
      </c>
      <c r="M241" s="16">
        <v>99.32</v>
      </c>
      <c r="N241" s="16">
        <v>35.53</v>
      </c>
      <c r="O241" s="16">
        <v>2.44</v>
      </c>
      <c r="P241" s="10"/>
    </row>
    <row r="242" spans="1:16" ht="15" x14ac:dyDescent="0.25">
      <c r="A242" s="16">
        <v>127</v>
      </c>
      <c r="B242" s="14" t="s">
        <v>57</v>
      </c>
      <c r="C242" s="35">
        <v>200</v>
      </c>
      <c r="D242" s="16">
        <v>6</v>
      </c>
      <c r="E242" s="16">
        <v>7.2</v>
      </c>
      <c r="F242" s="16">
        <v>25.5</v>
      </c>
      <c r="G242" s="16">
        <v>240</v>
      </c>
      <c r="H242" s="35">
        <v>0.18</v>
      </c>
      <c r="I242" s="35">
        <v>1.7</v>
      </c>
      <c r="J242" s="35">
        <v>1.26</v>
      </c>
      <c r="K242" s="35">
        <v>4.1399999999999997</v>
      </c>
      <c r="L242" s="35">
        <v>240.5</v>
      </c>
      <c r="M242" s="35">
        <v>177.3</v>
      </c>
      <c r="N242" s="35">
        <v>52.7</v>
      </c>
      <c r="O242" s="16">
        <v>2.64</v>
      </c>
      <c r="P242" s="10"/>
    </row>
    <row r="243" spans="1:16" ht="15" x14ac:dyDescent="0.25">
      <c r="A243" s="14">
        <v>154</v>
      </c>
      <c r="B243" s="14" t="s">
        <v>95</v>
      </c>
      <c r="C243" s="16">
        <v>200</v>
      </c>
      <c r="D243" s="16">
        <v>0.4</v>
      </c>
      <c r="E243" s="16">
        <v>0</v>
      </c>
      <c r="F243" s="16">
        <v>20.399999999999999</v>
      </c>
      <c r="G243" s="16">
        <v>106</v>
      </c>
      <c r="H243" s="16">
        <v>0.03</v>
      </c>
      <c r="I243" s="16">
        <v>1.47</v>
      </c>
      <c r="J243" s="16">
        <v>0</v>
      </c>
      <c r="K243" s="16">
        <v>0</v>
      </c>
      <c r="L243" s="16">
        <v>113</v>
      </c>
      <c r="M243" s="16">
        <v>132</v>
      </c>
      <c r="N243" s="16">
        <v>29.33</v>
      </c>
      <c r="O243" s="16">
        <v>2.4</v>
      </c>
      <c r="P243" s="10"/>
    </row>
    <row r="244" spans="1:16" ht="15" x14ac:dyDescent="0.25">
      <c r="A244" s="14">
        <v>97</v>
      </c>
      <c r="B244" s="14" t="s">
        <v>59</v>
      </c>
      <c r="C244" s="16">
        <v>20</v>
      </c>
      <c r="D244" s="16">
        <v>4.3</v>
      </c>
      <c r="E244" s="16">
        <v>4.3</v>
      </c>
      <c r="F244" s="16">
        <v>5.46</v>
      </c>
      <c r="G244" s="16">
        <v>72</v>
      </c>
      <c r="H244" s="16">
        <v>1.2E-2</v>
      </c>
      <c r="I244" s="16">
        <v>0.21</v>
      </c>
      <c r="J244" s="16">
        <v>86.4</v>
      </c>
      <c r="K244" s="16">
        <v>0.15</v>
      </c>
      <c r="L244" s="16">
        <v>264</v>
      </c>
      <c r="M244" s="16">
        <v>150</v>
      </c>
      <c r="N244" s="16">
        <v>10.5</v>
      </c>
      <c r="O244" s="16">
        <v>0.3</v>
      </c>
      <c r="P244" s="10"/>
    </row>
    <row r="245" spans="1:16" ht="15" x14ac:dyDescent="0.25">
      <c r="A245" s="14"/>
      <c r="B245" s="14" t="s">
        <v>34</v>
      </c>
      <c r="C245" s="16">
        <v>20</v>
      </c>
      <c r="D245" s="16">
        <v>1.58</v>
      </c>
      <c r="E245" s="16">
        <v>0.2</v>
      </c>
      <c r="F245" s="16">
        <v>7.66</v>
      </c>
      <c r="G245" s="16">
        <v>25.5</v>
      </c>
      <c r="H245" s="16">
        <v>0.02</v>
      </c>
      <c r="I245" s="16">
        <v>0</v>
      </c>
      <c r="J245" s="16">
        <v>0</v>
      </c>
      <c r="K245" s="16">
        <v>0.23</v>
      </c>
      <c r="L245" s="16">
        <v>4.5999999999999996</v>
      </c>
      <c r="M245" s="16">
        <v>17.399999999999999</v>
      </c>
      <c r="N245" s="16">
        <v>6.6</v>
      </c>
      <c r="O245" s="16">
        <v>0.22</v>
      </c>
      <c r="P245" s="10"/>
    </row>
    <row r="246" spans="1:16" ht="15" x14ac:dyDescent="0.25">
      <c r="A246" s="14"/>
      <c r="B246" s="14" t="s">
        <v>35</v>
      </c>
      <c r="C246" s="16">
        <v>40</v>
      </c>
      <c r="D246" s="16">
        <v>2.2400000000000002</v>
      </c>
      <c r="E246" s="16">
        <v>0.44</v>
      </c>
      <c r="F246" s="16">
        <v>15.32</v>
      </c>
      <c r="G246" s="16">
        <v>31.3</v>
      </c>
      <c r="H246" s="16">
        <v>0.68</v>
      </c>
      <c r="I246" s="16">
        <v>0</v>
      </c>
      <c r="J246" s="16">
        <v>0</v>
      </c>
      <c r="K246" s="16">
        <v>0</v>
      </c>
      <c r="L246" s="16">
        <v>11.38</v>
      </c>
      <c r="M246" s="16">
        <v>42.4</v>
      </c>
      <c r="N246" s="16">
        <v>10</v>
      </c>
      <c r="O246" s="16">
        <v>1.24</v>
      </c>
      <c r="P246" s="10"/>
    </row>
    <row r="247" spans="1:16" ht="15" x14ac:dyDescent="0.25">
      <c r="A247" s="23"/>
      <c r="B247" s="33" t="s">
        <v>42</v>
      </c>
      <c r="C247" s="17"/>
      <c r="D247" s="17">
        <f t="shared" ref="D247:O247" si="27">SUM(D241:D246)</f>
        <v>15.420000000000002</v>
      </c>
      <c r="E247" s="17">
        <f t="shared" si="27"/>
        <v>17.740000000000002</v>
      </c>
      <c r="F247" s="17">
        <f t="shared" si="27"/>
        <v>82.039999999999992</v>
      </c>
      <c r="G247" s="17">
        <f t="shared" si="27"/>
        <v>581.79999999999995</v>
      </c>
      <c r="H247" s="17">
        <f t="shared" si="27"/>
        <v>1.1220000000000001</v>
      </c>
      <c r="I247" s="17">
        <f t="shared" si="27"/>
        <v>14.82</v>
      </c>
      <c r="J247" s="17">
        <f t="shared" si="27"/>
        <v>87.67</v>
      </c>
      <c r="K247" s="17">
        <f t="shared" si="27"/>
        <v>8.44</v>
      </c>
      <c r="L247" s="17">
        <f t="shared" si="27"/>
        <v>672.12</v>
      </c>
      <c r="M247" s="17">
        <f t="shared" si="27"/>
        <v>618.41999999999996</v>
      </c>
      <c r="N247" s="17">
        <f t="shared" si="27"/>
        <v>144.66</v>
      </c>
      <c r="O247" s="17">
        <f t="shared" si="27"/>
        <v>9.24</v>
      </c>
      <c r="P247" s="11"/>
    </row>
    <row r="248" spans="1:16" ht="15" x14ac:dyDescent="0.25">
      <c r="A248" s="14"/>
      <c r="B248" s="24" t="s">
        <v>10</v>
      </c>
      <c r="C248" s="16"/>
      <c r="D248" s="16"/>
      <c r="E248" s="16"/>
      <c r="F248" s="16"/>
      <c r="G248" s="18">
        <f>G256*100/235000</f>
        <v>0.35631914893617023</v>
      </c>
      <c r="H248" s="20"/>
      <c r="I248" s="20"/>
      <c r="J248" s="20"/>
      <c r="K248" s="20"/>
      <c r="L248" s="20"/>
      <c r="M248" s="20"/>
      <c r="N248" s="20"/>
      <c r="O248" s="20"/>
      <c r="P248" s="5"/>
    </row>
    <row r="249" spans="1:16" ht="25.5" x14ac:dyDescent="0.25">
      <c r="A249" s="14">
        <v>3</v>
      </c>
      <c r="B249" s="14" t="s">
        <v>53</v>
      </c>
      <c r="C249" s="16">
        <v>80</v>
      </c>
      <c r="D249" s="16">
        <v>0.72</v>
      </c>
      <c r="E249" s="16">
        <v>3</v>
      </c>
      <c r="F249" s="16">
        <v>2.9</v>
      </c>
      <c r="G249" s="16">
        <v>48</v>
      </c>
      <c r="H249" s="16">
        <v>0.09</v>
      </c>
      <c r="I249" s="16">
        <v>20.3</v>
      </c>
      <c r="J249" s="16">
        <v>0</v>
      </c>
      <c r="K249" s="67">
        <v>3.37</v>
      </c>
      <c r="L249" s="69">
        <v>36.799999999999997</v>
      </c>
      <c r="M249" s="69">
        <v>16.260000000000002</v>
      </c>
      <c r="N249" s="69">
        <v>34.61</v>
      </c>
      <c r="O249" s="67">
        <v>0.74</v>
      </c>
      <c r="P249" s="10"/>
    </row>
    <row r="250" spans="1:16" ht="15" x14ac:dyDescent="0.25">
      <c r="A250" s="14">
        <v>41</v>
      </c>
      <c r="B250" s="14" t="s">
        <v>74</v>
      </c>
      <c r="C250" s="16">
        <v>200</v>
      </c>
      <c r="D250" s="16">
        <v>1.6</v>
      </c>
      <c r="E250" s="16">
        <v>3.44</v>
      </c>
      <c r="F250" s="16">
        <v>9.5</v>
      </c>
      <c r="G250" s="16">
        <v>70.400000000000006</v>
      </c>
      <c r="H250" s="16">
        <v>0.02</v>
      </c>
      <c r="I250" s="16">
        <v>7.6</v>
      </c>
      <c r="J250" s="16">
        <v>0.78</v>
      </c>
      <c r="K250" s="16">
        <v>0.08</v>
      </c>
      <c r="L250" s="16">
        <v>59.8</v>
      </c>
      <c r="M250" s="16">
        <v>27.38</v>
      </c>
      <c r="N250" s="16">
        <v>11.76</v>
      </c>
      <c r="O250" s="16">
        <v>0.78</v>
      </c>
      <c r="P250" s="10"/>
    </row>
    <row r="251" spans="1:16" ht="15" x14ac:dyDescent="0.25">
      <c r="A251" s="16">
        <v>297</v>
      </c>
      <c r="B251" s="48" t="s">
        <v>65</v>
      </c>
      <c r="C251" s="35">
        <v>150</v>
      </c>
      <c r="D251" s="35">
        <v>8.4</v>
      </c>
      <c r="E251" s="35">
        <v>9.9600000000000009</v>
      </c>
      <c r="F251" s="35">
        <v>30.5</v>
      </c>
      <c r="G251" s="35">
        <v>303</v>
      </c>
      <c r="H251" s="35">
        <v>0.18</v>
      </c>
      <c r="I251" s="35">
        <v>0</v>
      </c>
      <c r="J251" s="35">
        <v>2E-3</v>
      </c>
      <c r="K251" s="35">
        <v>0.02</v>
      </c>
      <c r="L251" s="35">
        <v>96.8</v>
      </c>
      <c r="M251" s="35">
        <v>17.41</v>
      </c>
      <c r="N251" s="35">
        <v>142.5</v>
      </c>
      <c r="O251" s="35">
        <v>1.35</v>
      </c>
      <c r="P251" s="10"/>
    </row>
    <row r="252" spans="1:16" ht="15" x14ac:dyDescent="0.25">
      <c r="A252" s="43">
        <v>451</v>
      </c>
      <c r="B252" s="44" t="s">
        <v>19</v>
      </c>
      <c r="C252" s="45">
        <v>100</v>
      </c>
      <c r="D252" s="46">
        <v>14.9</v>
      </c>
      <c r="E252" s="46">
        <v>12.4</v>
      </c>
      <c r="F252" s="46">
        <v>11.8</v>
      </c>
      <c r="G252" s="46">
        <v>260</v>
      </c>
      <c r="H252" s="16">
        <v>0.08</v>
      </c>
      <c r="I252" s="16">
        <v>1.53</v>
      </c>
      <c r="J252" s="16">
        <v>0.04</v>
      </c>
      <c r="K252" s="16">
        <v>0</v>
      </c>
      <c r="L252" s="16">
        <v>61.4</v>
      </c>
      <c r="M252" s="16">
        <v>234.7</v>
      </c>
      <c r="N252" s="16">
        <v>27.94</v>
      </c>
      <c r="O252" s="16">
        <v>3.1</v>
      </c>
      <c r="P252" s="10"/>
    </row>
    <row r="253" spans="1:16" ht="15" x14ac:dyDescent="0.25">
      <c r="A253" s="16">
        <v>685</v>
      </c>
      <c r="B253" s="36" t="s">
        <v>84</v>
      </c>
      <c r="C253" s="35">
        <v>200</v>
      </c>
      <c r="D253" s="35">
        <v>0.2</v>
      </c>
      <c r="E253" s="35">
        <v>0</v>
      </c>
      <c r="F253" s="35">
        <v>14.2</v>
      </c>
      <c r="G253" s="35">
        <v>58</v>
      </c>
      <c r="H253" s="35">
        <v>0.01</v>
      </c>
      <c r="I253" s="35">
        <v>0.75</v>
      </c>
      <c r="J253" s="35">
        <v>0.02</v>
      </c>
      <c r="K253" s="35">
        <v>0.2</v>
      </c>
      <c r="L253" s="35">
        <v>11.54</v>
      </c>
      <c r="M253" s="35">
        <v>20.75</v>
      </c>
      <c r="N253" s="35">
        <v>25.5</v>
      </c>
      <c r="O253" s="35">
        <v>0.81</v>
      </c>
      <c r="P253" s="10"/>
    </row>
    <row r="254" spans="1:16" ht="15" x14ac:dyDescent="0.25">
      <c r="A254" s="14"/>
      <c r="B254" s="14" t="s">
        <v>34</v>
      </c>
      <c r="C254" s="16">
        <v>40</v>
      </c>
      <c r="D254" s="16">
        <v>3.16</v>
      </c>
      <c r="E254" s="16">
        <v>0.4</v>
      </c>
      <c r="F254" s="16">
        <v>15.32</v>
      </c>
      <c r="G254" s="16">
        <v>51</v>
      </c>
      <c r="H254" s="16">
        <v>0.02</v>
      </c>
      <c r="I254" s="16">
        <v>0</v>
      </c>
      <c r="J254" s="16">
        <v>0</v>
      </c>
      <c r="K254" s="16">
        <v>0.23</v>
      </c>
      <c r="L254" s="16">
        <v>9.1999999999999993</v>
      </c>
      <c r="M254" s="16">
        <v>17.399999999999999</v>
      </c>
      <c r="N254" s="16">
        <v>6.6</v>
      </c>
      <c r="O254" s="16">
        <v>0.22</v>
      </c>
      <c r="P254" s="10"/>
    </row>
    <row r="255" spans="1:16" ht="15" x14ac:dyDescent="0.25">
      <c r="A255" s="14"/>
      <c r="B255" s="14" t="s">
        <v>35</v>
      </c>
      <c r="C255" s="16">
        <v>40</v>
      </c>
      <c r="D255" s="16">
        <v>2.2400000000000002</v>
      </c>
      <c r="E255" s="16">
        <v>0.44</v>
      </c>
      <c r="F255" s="16">
        <v>15.32</v>
      </c>
      <c r="G255" s="16">
        <v>46.95</v>
      </c>
      <c r="H255" s="102">
        <v>15.4</v>
      </c>
      <c r="I255" s="102">
        <v>12.27</v>
      </c>
      <c r="J255" s="102">
        <v>41.24</v>
      </c>
      <c r="K255" s="102">
        <v>1.02</v>
      </c>
      <c r="L255" s="102">
        <v>11.38</v>
      </c>
      <c r="M255" s="102">
        <v>0.04</v>
      </c>
      <c r="N255" s="102">
        <v>0.03</v>
      </c>
      <c r="O255" s="102">
        <v>0</v>
      </c>
      <c r="P255" s="10"/>
    </row>
    <row r="256" spans="1:16" ht="15" x14ac:dyDescent="0.25">
      <c r="A256" s="23"/>
      <c r="B256" s="33" t="s">
        <v>42</v>
      </c>
      <c r="C256" s="17"/>
      <c r="D256" s="17">
        <f t="shared" ref="D256:O256" si="28">SUM(D249:D255)</f>
        <v>31.22</v>
      </c>
      <c r="E256" s="17">
        <f t="shared" si="28"/>
        <v>29.639999999999997</v>
      </c>
      <c r="F256" s="17">
        <f t="shared" si="28"/>
        <v>99.539999999999992</v>
      </c>
      <c r="G256" s="17">
        <f t="shared" si="28"/>
        <v>837.35</v>
      </c>
      <c r="H256" s="17">
        <f t="shared" si="28"/>
        <v>15.8</v>
      </c>
      <c r="I256" s="17">
        <f t="shared" si="28"/>
        <v>42.45</v>
      </c>
      <c r="J256" s="17">
        <f t="shared" si="28"/>
        <v>42.082000000000001</v>
      </c>
      <c r="K256" s="17">
        <f t="shared" si="28"/>
        <v>4.92</v>
      </c>
      <c r="L256" s="17">
        <f t="shared" si="28"/>
        <v>286.91999999999996</v>
      </c>
      <c r="M256" s="17">
        <f t="shared" si="28"/>
        <v>333.94</v>
      </c>
      <c r="N256" s="17">
        <f t="shared" si="28"/>
        <v>248.94</v>
      </c>
      <c r="O256" s="17">
        <f t="shared" si="28"/>
        <v>7.0000000000000009</v>
      </c>
      <c r="P256" s="11"/>
    </row>
    <row r="257" spans="1:16" ht="15" x14ac:dyDescent="0.25">
      <c r="A257" s="23"/>
      <c r="B257" s="33" t="s">
        <v>8</v>
      </c>
      <c r="C257" s="17"/>
      <c r="D257" s="17">
        <f t="shared" ref="D257:O257" si="29">D247+D256</f>
        <v>46.64</v>
      </c>
      <c r="E257" s="17">
        <f t="shared" si="29"/>
        <v>47.379999999999995</v>
      </c>
      <c r="F257" s="17">
        <f t="shared" si="29"/>
        <v>181.57999999999998</v>
      </c>
      <c r="G257" s="17">
        <f t="shared" si="29"/>
        <v>1419.15</v>
      </c>
      <c r="H257" s="17">
        <f t="shared" si="29"/>
        <v>16.922000000000001</v>
      </c>
      <c r="I257" s="17">
        <f t="shared" si="29"/>
        <v>57.27</v>
      </c>
      <c r="J257" s="17">
        <f t="shared" si="29"/>
        <v>129.75200000000001</v>
      </c>
      <c r="K257" s="17">
        <f t="shared" si="29"/>
        <v>13.36</v>
      </c>
      <c r="L257" s="17">
        <f t="shared" si="29"/>
        <v>959.04</v>
      </c>
      <c r="M257" s="17">
        <f t="shared" si="29"/>
        <v>952.3599999999999</v>
      </c>
      <c r="N257" s="17">
        <f t="shared" si="29"/>
        <v>393.6</v>
      </c>
      <c r="O257" s="17">
        <f t="shared" si="29"/>
        <v>16.240000000000002</v>
      </c>
      <c r="P257" s="11"/>
    </row>
    <row r="258" spans="1:16" ht="114.75" customHeight="1" x14ac:dyDescent="0.25"/>
    <row r="259" spans="1:16" x14ac:dyDescent="0.25">
      <c r="A259" s="21"/>
      <c r="B259" s="21" t="s">
        <v>22</v>
      </c>
      <c r="C259" s="22"/>
      <c r="D259" s="20"/>
      <c r="E259" s="22"/>
      <c r="F259" s="22"/>
      <c r="G259" s="22"/>
      <c r="H259" s="20"/>
      <c r="I259" s="20"/>
      <c r="J259" s="20"/>
      <c r="K259" s="103"/>
      <c r="L259" s="20"/>
      <c r="M259" s="20"/>
      <c r="N259" s="20"/>
      <c r="O259" s="20"/>
      <c r="P259" s="4"/>
    </row>
    <row r="260" spans="1:16" x14ac:dyDescent="0.25">
      <c r="A260" s="54"/>
      <c r="B260" s="54" t="s">
        <v>12</v>
      </c>
      <c r="C260" s="20" t="s">
        <v>105</v>
      </c>
      <c r="D260" s="20"/>
      <c r="E260" s="20"/>
      <c r="F260" s="20"/>
      <c r="G260" s="20"/>
      <c r="H260" s="20"/>
      <c r="I260" s="20"/>
      <c r="J260" s="20"/>
      <c r="K260" s="103"/>
      <c r="L260" s="20"/>
      <c r="M260" s="20"/>
      <c r="N260" s="20"/>
      <c r="O260" s="20"/>
      <c r="P260" s="3"/>
    </row>
    <row r="261" spans="1:16" x14ac:dyDescent="0.25">
      <c r="A261" s="54"/>
      <c r="B261" s="54" t="s">
        <v>13</v>
      </c>
      <c r="C261" s="105" t="s">
        <v>112</v>
      </c>
      <c r="D261" s="106"/>
      <c r="E261" s="20"/>
      <c r="F261" s="20"/>
      <c r="G261" s="20"/>
      <c r="H261" s="20"/>
      <c r="I261" s="20"/>
      <c r="J261" s="20"/>
      <c r="K261" s="20"/>
      <c r="L261" s="34"/>
      <c r="M261" s="34"/>
      <c r="N261" s="34"/>
      <c r="O261" s="34"/>
      <c r="P261" s="3"/>
    </row>
    <row r="262" spans="1:16" x14ac:dyDescent="0.25">
      <c r="A262" s="54"/>
      <c r="B262" s="54" t="s">
        <v>15</v>
      </c>
      <c r="C262" s="77" t="s">
        <v>16</v>
      </c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3"/>
    </row>
    <row r="263" spans="1:16" ht="15" x14ac:dyDescent="0.25">
      <c r="A263" s="107" t="s">
        <v>0</v>
      </c>
      <c r="B263" s="109" t="s">
        <v>1</v>
      </c>
      <c r="C263" s="110" t="s">
        <v>2</v>
      </c>
      <c r="D263" s="100" t="s">
        <v>3</v>
      </c>
      <c r="E263" s="100" t="s">
        <v>4</v>
      </c>
      <c r="F263" s="110" t="s">
        <v>5</v>
      </c>
      <c r="G263" s="110" t="s">
        <v>6</v>
      </c>
      <c r="H263" s="111" t="s">
        <v>17</v>
      </c>
      <c r="I263" s="111"/>
      <c r="J263" s="111"/>
      <c r="K263" s="111"/>
      <c r="L263" s="111" t="s">
        <v>7</v>
      </c>
      <c r="M263" s="111"/>
      <c r="N263" s="111"/>
      <c r="O263" s="111"/>
      <c r="P263" s="12"/>
    </row>
    <row r="264" spans="1:16" ht="15" x14ac:dyDescent="0.25">
      <c r="A264" s="108"/>
      <c r="B264" s="109"/>
      <c r="C264" s="110"/>
      <c r="D264" s="100" t="s">
        <v>8</v>
      </c>
      <c r="E264" s="100" t="s">
        <v>8</v>
      </c>
      <c r="F264" s="110"/>
      <c r="G264" s="110"/>
      <c r="H264" s="16" t="s">
        <v>43</v>
      </c>
      <c r="I264" s="16" t="s">
        <v>44</v>
      </c>
      <c r="J264" s="16" t="s">
        <v>45</v>
      </c>
      <c r="K264" s="16" t="s">
        <v>46</v>
      </c>
      <c r="L264" s="16" t="s">
        <v>47</v>
      </c>
      <c r="M264" s="16" t="s">
        <v>48</v>
      </c>
      <c r="N264" s="16" t="s">
        <v>49</v>
      </c>
      <c r="O264" s="16" t="s">
        <v>9</v>
      </c>
      <c r="P264" s="12"/>
    </row>
    <row r="265" spans="1:16" ht="15" x14ac:dyDescent="0.25">
      <c r="A265" s="14"/>
      <c r="B265" s="24" t="s">
        <v>31</v>
      </c>
      <c r="C265" s="16"/>
      <c r="D265" s="16"/>
      <c r="E265" s="16"/>
      <c r="F265" s="16"/>
      <c r="G265" s="18">
        <f>G272*100/235000</f>
        <v>0.24812765957446808</v>
      </c>
      <c r="H265" s="16"/>
      <c r="I265" s="16"/>
      <c r="J265" s="16"/>
      <c r="K265" s="16"/>
      <c r="L265" s="16"/>
      <c r="M265" s="16"/>
      <c r="N265" s="16"/>
      <c r="O265" s="16"/>
      <c r="P265" s="8"/>
    </row>
    <row r="266" spans="1:16" ht="15" x14ac:dyDescent="0.25">
      <c r="A266" s="14">
        <v>16</v>
      </c>
      <c r="B266" s="14" t="s">
        <v>58</v>
      </c>
      <c r="C266" s="16">
        <v>100</v>
      </c>
      <c r="D266" s="16">
        <v>0.6</v>
      </c>
      <c r="E266" s="16">
        <v>5.0999999999999996</v>
      </c>
      <c r="F266" s="16">
        <v>3</v>
      </c>
      <c r="G266" s="16">
        <v>79</v>
      </c>
      <c r="H266" s="16">
        <v>0.03</v>
      </c>
      <c r="I266" s="16">
        <v>6.65</v>
      </c>
      <c r="J266" s="16">
        <v>0</v>
      </c>
      <c r="K266" s="16">
        <v>2.74</v>
      </c>
      <c r="L266" s="16">
        <v>31.6</v>
      </c>
      <c r="M266" s="16">
        <v>28.62</v>
      </c>
      <c r="N266" s="16">
        <v>13.3</v>
      </c>
      <c r="O266" s="16">
        <v>0.48</v>
      </c>
      <c r="P266" s="10"/>
    </row>
    <row r="267" spans="1:16" ht="15" x14ac:dyDescent="0.25">
      <c r="A267" s="14">
        <v>125</v>
      </c>
      <c r="B267" s="14" t="s">
        <v>64</v>
      </c>
      <c r="C267" s="16">
        <v>200</v>
      </c>
      <c r="D267" s="16">
        <v>5.8</v>
      </c>
      <c r="E267" s="16">
        <v>8.4</v>
      </c>
      <c r="F267" s="16">
        <v>20.5</v>
      </c>
      <c r="G267" s="16">
        <v>209.6</v>
      </c>
      <c r="H267" s="16">
        <v>0.05</v>
      </c>
      <c r="I267" s="16">
        <v>1.38</v>
      </c>
      <c r="J267" s="16">
        <v>1.2999999999999999E-2</v>
      </c>
      <c r="K267" s="16">
        <v>0.35</v>
      </c>
      <c r="L267" s="16">
        <v>248.5</v>
      </c>
      <c r="M267" s="16">
        <v>240.43</v>
      </c>
      <c r="N267" s="16">
        <v>30.2</v>
      </c>
      <c r="O267" s="16">
        <v>1.17</v>
      </c>
      <c r="P267" s="10"/>
    </row>
    <row r="268" spans="1:16" ht="15" x14ac:dyDescent="0.25">
      <c r="A268" s="14">
        <v>148</v>
      </c>
      <c r="B268" s="14" t="s">
        <v>51</v>
      </c>
      <c r="C268" s="16">
        <v>200</v>
      </c>
      <c r="D268" s="16">
        <v>2.7</v>
      </c>
      <c r="E268" s="16">
        <v>2.8</v>
      </c>
      <c r="F268" s="16">
        <v>19.399999999999999</v>
      </c>
      <c r="G268" s="16">
        <v>153</v>
      </c>
      <c r="H268" s="16">
        <v>0.03</v>
      </c>
      <c r="I268" s="16">
        <v>1.47</v>
      </c>
      <c r="J268" s="16">
        <v>0</v>
      </c>
      <c r="K268" s="16">
        <v>0</v>
      </c>
      <c r="L268" s="16">
        <v>120.4</v>
      </c>
      <c r="M268" s="16">
        <v>132</v>
      </c>
      <c r="N268" s="16">
        <v>29.33</v>
      </c>
      <c r="O268" s="16">
        <v>1</v>
      </c>
      <c r="P268" s="10"/>
    </row>
    <row r="269" spans="1:16" ht="15" x14ac:dyDescent="0.25">
      <c r="A269" s="14">
        <v>96</v>
      </c>
      <c r="B269" s="14" t="s">
        <v>67</v>
      </c>
      <c r="C269" s="16">
        <v>11</v>
      </c>
      <c r="D269" s="16">
        <v>1.0999999999999999E-2</v>
      </c>
      <c r="E269" s="16">
        <v>6.13</v>
      </c>
      <c r="F269" s="16">
        <v>0.1</v>
      </c>
      <c r="G269" s="16">
        <v>84.7</v>
      </c>
      <c r="H269" s="16">
        <v>0</v>
      </c>
      <c r="I269" s="16">
        <v>0</v>
      </c>
      <c r="J269" s="16">
        <v>5.8999999999999997E-2</v>
      </c>
      <c r="K269" s="16">
        <v>0.1</v>
      </c>
      <c r="L269" s="16">
        <v>2</v>
      </c>
      <c r="M269" s="16">
        <v>0.19</v>
      </c>
      <c r="N269" s="16">
        <v>0</v>
      </c>
      <c r="O269" s="16">
        <v>0.02</v>
      </c>
      <c r="P269" s="10"/>
    </row>
    <row r="270" spans="1:16" ht="15" x14ac:dyDescent="0.25">
      <c r="A270" s="14"/>
      <c r="B270" s="14" t="s">
        <v>34</v>
      </c>
      <c r="C270" s="16">
        <v>20</v>
      </c>
      <c r="D270" s="16">
        <v>1.58</v>
      </c>
      <c r="E270" s="16">
        <v>0.2</v>
      </c>
      <c r="F270" s="16">
        <v>7.66</v>
      </c>
      <c r="G270" s="16">
        <v>25.5</v>
      </c>
      <c r="H270" s="16">
        <v>0.02</v>
      </c>
      <c r="I270" s="16">
        <v>0</v>
      </c>
      <c r="J270" s="16">
        <v>0</v>
      </c>
      <c r="K270" s="16">
        <v>0.23</v>
      </c>
      <c r="L270" s="16">
        <v>4.5999999999999996</v>
      </c>
      <c r="M270" s="16">
        <v>17.399999999999999</v>
      </c>
      <c r="N270" s="16">
        <v>6.6</v>
      </c>
      <c r="O270" s="16">
        <v>0.22</v>
      </c>
      <c r="P270" s="10"/>
    </row>
    <row r="271" spans="1:16" ht="15" x14ac:dyDescent="0.25">
      <c r="A271" s="14"/>
      <c r="B271" s="14" t="s">
        <v>35</v>
      </c>
      <c r="C271" s="16">
        <v>40</v>
      </c>
      <c r="D271" s="16">
        <v>2.2400000000000002</v>
      </c>
      <c r="E271" s="16">
        <v>0.44</v>
      </c>
      <c r="F271" s="16">
        <v>15.32</v>
      </c>
      <c r="G271" s="16">
        <v>31.3</v>
      </c>
      <c r="H271" s="16">
        <v>0.68</v>
      </c>
      <c r="I271" s="16">
        <v>0</v>
      </c>
      <c r="J271" s="16">
        <v>0</v>
      </c>
      <c r="K271" s="16">
        <v>0</v>
      </c>
      <c r="L271" s="16">
        <v>11.38</v>
      </c>
      <c r="M271" s="16">
        <v>42.4</v>
      </c>
      <c r="N271" s="16">
        <v>10</v>
      </c>
      <c r="O271" s="16">
        <v>1.24</v>
      </c>
      <c r="P271" s="10"/>
    </row>
    <row r="272" spans="1:16" ht="15" x14ac:dyDescent="0.25">
      <c r="A272" s="33"/>
      <c r="B272" s="56" t="s">
        <v>18</v>
      </c>
      <c r="C272" s="17"/>
      <c r="D272" s="17">
        <f t="shared" ref="D272:O272" si="30">SUM(D266:D271)</f>
        <v>12.930999999999999</v>
      </c>
      <c r="E272" s="17">
        <f t="shared" si="30"/>
        <v>23.07</v>
      </c>
      <c r="F272" s="17">
        <f t="shared" si="30"/>
        <v>65.97999999999999</v>
      </c>
      <c r="G272" s="17">
        <f t="shared" si="30"/>
        <v>583.1</v>
      </c>
      <c r="H272" s="17">
        <f t="shared" si="30"/>
        <v>0.81</v>
      </c>
      <c r="I272" s="17">
        <f t="shared" si="30"/>
        <v>9.5000000000000018</v>
      </c>
      <c r="J272" s="17">
        <f t="shared" si="30"/>
        <v>7.1999999999999995E-2</v>
      </c>
      <c r="K272" s="17">
        <f t="shared" si="30"/>
        <v>3.4200000000000004</v>
      </c>
      <c r="L272" s="17">
        <f t="shared" si="30"/>
        <v>418.48</v>
      </c>
      <c r="M272" s="17">
        <f t="shared" si="30"/>
        <v>461.03999999999996</v>
      </c>
      <c r="N272" s="17">
        <f t="shared" si="30"/>
        <v>89.429999999999993</v>
      </c>
      <c r="O272" s="17">
        <f t="shared" si="30"/>
        <v>4.13</v>
      </c>
      <c r="P272" s="11"/>
    </row>
    <row r="273" spans="1:16" ht="15" x14ac:dyDescent="0.25">
      <c r="A273" s="14"/>
      <c r="B273" s="24" t="s">
        <v>87</v>
      </c>
      <c r="C273" s="16"/>
      <c r="D273" s="16"/>
      <c r="E273" s="16"/>
      <c r="F273" s="16"/>
      <c r="G273" s="18">
        <f>G282*100/235000</f>
        <v>0.34720000000000001</v>
      </c>
      <c r="H273" s="16"/>
      <c r="I273" s="16"/>
      <c r="J273" s="16"/>
      <c r="K273" s="16"/>
      <c r="L273" s="16"/>
      <c r="M273" s="16"/>
      <c r="N273" s="16"/>
      <c r="O273" s="16"/>
      <c r="P273" s="8"/>
    </row>
    <row r="274" spans="1:16" ht="15" x14ac:dyDescent="0.25">
      <c r="A274" s="14">
        <v>24</v>
      </c>
      <c r="B274" s="14" t="s">
        <v>61</v>
      </c>
      <c r="C274" s="16">
        <v>100</v>
      </c>
      <c r="D274" s="16">
        <v>1.57</v>
      </c>
      <c r="E274" s="16">
        <v>5.18</v>
      </c>
      <c r="F274" s="16">
        <v>10.59</v>
      </c>
      <c r="G274" s="16">
        <v>131.5</v>
      </c>
      <c r="H274" s="16">
        <v>0.02</v>
      </c>
      <c r="I274" s="16">
        <v>8.56</v>
      </c>
      <c r="J274" s="16">
        <v>0</v>
      </c>
      <c r="K274" s="16">
        <v>2.3199999999999998</v>
      </c>
      <c r="L274" s="16">
        <v>73.66</v>
      </c>
      <c r="M274" s="16">
        <v>37.130000000000003</v>
      </c>
      <c r="N274" s="16">
        <v>19.7</v>
      </c>
      <c r="O274" s="16">
        <v>1.72</v>
      </c>
      <c r="P274" s="8"/>
    </row>
    <row r="275" spans="1:16" ht="15" x14ac:dyDescent="0.25">
      <c r="A275" s="14">
        <v>60</v>
      </c>
      <c r="B275" s="14" t="s">
        <v>62</v>
      </c>
      <c r="C275" s="16">
        <v>250</v>
      </c>
      <c r="D275" s="16">
        <v>13.5</v>
      </c>
      <c r="E275" s="16">
        <v>3.6</v>
      </c>
      <c r="F275" s="16">
        <v>10.5</v>
      </c>
      <c r="G275" s="16">
        <v>132</v>
      </c>
      <c r="H275" s="16">
        <v>0.18</v>
      </c>
      <c r="I275" s="16">
        <v>18.7</v>
      </c>
      <c r="J275" s="16">
        <v>0.09</v>
      </c>
      <c r="K275" s="16">
        <v>0.7</v>
      </c>
      <c r="L275" s="16">
        <v>140.80000000000001</v>
      </c>
      <c r="M275" s="16">
        <v>260.39999999999998</v>
      </c>
      <c r="N275" s="16">
        <v>49.3</v>
      </c>
      <c r="O275" s="16">
        <v>1.73</v>
      </c>
      <c r="P275" s="8"/>
    </row>
    <row r="276" spans="1:16" ht="15" x14ac:dyDescent="0.25">
      <c r="A276" s="7">
        <v>302</v>
      </c>
      <c r="B276" s="9" t="s">
        <v>102</v>
      </c>
      <c r="C276" s="64">
        <v>180</v>
      </c>
      <c r="D276" s="66">
        <v>9.5000000000000001E-2</v>
      </c>
      <c r="E276" s="66">
        <v>5.58</v>
      </c>
      <c r="F276" s="66">
        <v>0.16700000000000001</v>
      </c>
      <c r="G276" s="66">
        <v>72.97</v>
      </c>
      <c r="H276" s="29">
        <v>7.65</v>
      </c>
      <c r="I276" s="29">
        <v>0.31</v>
      </c>
      <c r="J276" s="29">
        <v>4.1900000000000004</v>
      </c>
      <c r="K276" s="29">
        <v>0.06</v>
      </c>
      <c r="L276" s="29">
        <v>119.2</v>
      </c>
      <c r="M276" s="29">
        <v>0</v>
      </c>
      <c r="N276" s="29">
        <v>0.01</v>
      </c>
      <c r="O276" s="29">
        <v>0</v>
      </c>
      <c r="P276" s="10"/>
    </row>
    <row r="277" spans="1:16" ht="15" x14ac:dyDescent="0.25">
      <c r="A277" s="14">
        <v>463</v>
      </c>
      <c r="B277" s="14" t="s">
        <v>77</v>
      </c>
      <c r="C277" s="16">
        <v>100</v>
      </c>
      <c r="D277" s="16">
        <v>9.6</v>
      </c>
      <c r="E277" s="16">
        <v>8.5</v>
      </c>
      <c r="F277" s="16">
        <v>8.5</v>
      </c>
      <c r="G277" s="16">
        <v>151</v>
      </c>
      <c r="H277" s="16">
        <v>0.24</v>
      </c>
      <c r="I277" s="16">
        <v>12.48</v>
      </c>
      <c r="J277" s="16">
        <v>0.03</v>
      </c>
      <c r="K277" s="16">
        <v>6.84</v>
      </c>
      <c r="L277" s="16">
        <v>64.8</v>
      </c>
      <c r="M277" s="16">
        <v>108.3</v>
      </c>
      <c r="N277" s="16">
        <v>61.44</v>
      </c>
      <c r="O277" s="16">
        <v>2.5499999999999998</v>
      </c>
      <c r="P277" s="10"/>
    </row>
    <row r="278" spans="1:16" ht="15" x14ac:dyDescent="0.25">
      <c r="A278" s="14">
        <v>153</v>
      </c>
      <c r="B278" s="14" t="s">
        <v>63</v>
      </c>
      <c r="C278" s="16">
        <v>200</v>
      </c>
      <c r="D278" s="16">
        <v>0.6</v>
      </c>
      <c r="E278" s="16">
        <v>0</v>
      </c>
      <c r="F278" s="16">
        <v>29.5</v>
      </c>
      <c r="G278" s="16">
        <v>124</v>
      </c>
      <c r="H278" s="16">
        <v>0.01</v>
      </c>
      <c r="I278" s="16">
        <v>0.75</v>
      </c>
      <c r="J278" s="16">
        <v>0.02</v>
      </c>
      <c r="K278" s="16">
        <v>0.2</v>
      </c>
      <c r="L278" s="16">
        <v>60</v>
      </c>
      <c r="M278" s="16">
        <v>20.75</v>
      </c>
      <c r="N278" s="16">
        <v>25.5</v>
      </c>
      <c r="O278" s="16">
        <v>0.81</v>
      </c>
      <c r="P278" s="10"/>
    </row>
    <row r="279" spans="1:16" ht="15" x14ac:dyDescent="0.25">
      <c r="A279" s="14">
        <v>250</v>
      </c>
      <c r="B279" s="14" t="s">
        <v>72</v>
      </c>
      <c r="C279" s="16">
        <v>150</v>
      </c>
      <c r="D279" s="16">
        <v>1.92</v>
      </c>
      <c r="E279" s="16">
        <v>0.42</v>
      </c>
      <c r="F279" s="16">
        <v>15.36</v>
      </c>
      <c r="G279" s="16">
        <v>81</v>
      </c>
      <c r="H279" s="16">
        <v>0.08</v>
      </c>
      <c r="I279" s="16">
        <v>128.58000000000001</v>
      </c>
      <c r="J279" s="16">
        <v>0</v>
      </c>
      <c r="K279" s="16">
        <v>0.42</v>
      </c>
      <c r="L279" s="16">
        <v>72.86</v>
      </c>
      <c r="M279" s="16">
        <v>49.28</v>
      </c>
      <c r="N279" s="16">
        <v>27.86</v>
      </c>
      <c r="O279" s="35">
        <v>0.64</v>
      </c>
      <c r="P279" s="10"/>
    </row>
    <row r="280" spans="1:16" ht="15" x14ac:dyDescent="0.25">
      <c r="A280" s="14"/>
      <c r="B280" s="14" t="s">
        <v>34</v>
      </c>
      <c r="C280" s="16">
        <v>60</v>
      </c>
      <c r="D280" s="16">
        <v>3.74</v>
      </c>
      <c r="E280" s="16">
        <v>0.5</v>
      </c>
      <c r="F280" s="16">
        <v>22.98</v>
      </c>
      <c r="G280" s="16">
        <v>76.5</v>
      </c>
      <c r="H280" s="16">
        <v>0.02</v>
      </c>
      <c r="I280" s="16">
        <v>0</v>
      </c>
      <c r="J280" s="16">
        <v>0</v>
      </c>
      <c r="K280" s="16">
        <v>0.23</v>
      </c>
      <c r="L280" s="16">
        <v>13.8</v>
      </c>
      <c r="M280" s="16">
        <v>17.399999999999999</v>
      </c>
      <c r="N280" s="16">
        <v>6.6</v>
      </c>
      <c r="O280" s="16">
        <v>0.22</v>
      </c>
      <c r="P280" s="10"/>
    </row>
    <row r="281" spans="1:16" ht="15" x14ac:dyDescent="0.25">
      <c r="A281" s="14"/>
      <c r="B281" s="14" t="s">
        <v>35</v>
      </c>
      <c r="C281" s="16">
        <v>40</v>
      </c>
      <c r="D281" s="16">
        <v>2.2400000000000002</v>
      </c>
      <c r="E281" s="16">
        <v>0.44</v>
      </c>
      <c r="F281" s="16">
        <v>15.32</v>
      </c>
      <c r="G281" s="16">
        <v>46.95</v>
      </c>
      <c r="H281" s="102">
        <v>15.4</v>
      </c>
      <c r="I281" s="102">
        <v>12.27</v>
      </c>
      <c r="J281" s="102">
        <v>41.24</v>
      </c>
      <c r="K281" s="102">
        <v>1.02</v>
      </c>
      <c r="L281" s="102">
        <v>11.38</v>
      </c>
      <c r="M281" s="102">
        <v>0.04</v>
      </c>
      <c r="N281" s="102">
        <v>0.03</v>
      </c>
      <c r="O281" s="102">
        <v>0</v>
      </c>
      <c r="P281" s="10"/>
    </row>
    <row r="282" spans="1:16" ht="15" x14ac:dyDescent="0.25">
      <c r="A282" s="56"/>
      <c r="B282" s="56" t="s">
        <v>18</v>
      </c>
      <c r="C282" s="17"/>
      <c r="D282" s="17">
        <f t="shared" ref="D282:O282" si="31">SUM(D274:D281)</f>
        <v>33.265000000000008</v>
      </c>
      <c r="E282" s="17">
        <f t="shared" si="31"/>
        <v>24.220000000000002</v>
      </c>
      <c r="F282" s="17">
        <f t="shared" si="31"/>
        <v>112.917</v>
      </c>
      <c r="G282" s="17">
        <f t="shared" si="31"/>
        <v>815.92000000000007</v>
      </c>
      <c r="H282" s="17">
        <f t="shared" si="31"/>
        <v>23.6</v>
      </c>
      <c r="I282" s="17">
        <f t="shared" si="31"/>
        <v>181.65</v>
      </c>
      <c r="J282" s="17">
        <f t="shared" si="31"/>
        <v>45.57</v>
      </c>
      <c r="K282" s="17">
        <f t="shared" si="31"/>
        <v>11.79</v>
      </c>
      <c r="L282" s="17">
        <f t="shared" si="31"/>
        <v>556.5</v>
      </c>
      <c r="M282" s="17">
        <f t="shared" si="31"/>
        <v>493.3</v>
      </c>
      <c r="N282" s="17">
        <f t="shared" si="31"/>
        <v>190.44</v>
      </c>
      <c r="O282" s="17">
        <f t="shared" si="31"/>
        <v>7.67</v>
      </c>
      <c r="P282" s="11"/>
    </row>
    <row r="283" spans="1:16" ht="15" x14ac:dyDescent="0.25">
      <c r="A283" s="56"/>
      <c r="B283" s="56" t="s">
        <v>56</v>
      </c>
      <c r="C283" s="17"/>
      <c r="D283" s="17">
        <f t="shared" ref="D283:O283" si="32">D272+D282</f>
        <v>46.196000000000005</v>
      </c>
      <c r="E283" s="17">
        <f t="shared" si="32"/>
        <v>47.290000000000006</v>
      </c>
      <c r="F283" s="17">
        <f t="shared" si="32"/>
        <v>178.89699999999999</v>
      </c>
      <c r="G283" s="17">
        <f t="shared" si="32"/>
        <v>1399.02</v>
      </c>
      <c r="H283" s="17">
        <f t="shared" si="32"/>
        <v>24.41</v>
      </c>
      <c r="I283" s="17">
        <f t="shared" si="32"/>
        <v>191.15</v>
      </c>
      <c r="J283" s="17">
        <f t="shared" si="32"/>
        <v>45.642000000000003</v>
      </c>
      <c r="K283" s="17">
        <f t="shared" si="32"/>
        <v>15.209999999999999</v>
      </c>
      <c r="L283" s="17">
        <f t="shared" si="32"/>
        <v>974.98</v>
      </c>
      <c r="M283" s="17">
        <f t="shared" si="32"/>
        <v>954.33999999999992</v>
      </c>
      <c r="N283" s="17">
        <f t="shared" si="32"/>
        <v>279.87</v>
      </c>
      <c r="O283" s="17">
        <f t="shared" si="32"/>
        <v>11.8</v>
      </c>
      <c r="P283" s="11"/>
    </row>
    <row r="284" spans="1:16" ht="129" customHeight="1" x14ac:dyDescent="0.25"/>
    <row r="285" spans="1:16" x14ac:dyDescent="0.25">
      <c r="A285" s="21"/>
      <c r="B285" s="21" t="s">
        <v>21</v>
      </c>
      <c r="C285" s="22"/>
      <c r="D285" s="20"/>
      <c r="E285" s="22"/>
      <c r="F285" s="22"/>
      <c r="G285" s="22"/>
      <c r="H285" s="20"/>
      <c r="I285" s="20"/>
      <c r="J285" s="20"/>
      <c r="K285" s="20"/>
      <c r="L285" s="20"/>
      <c r="M285" s="20"/>
      <c r="N285" s="20"/>
      <c r="O285" s="20"/>
      <c r="P285" s="4"/>
    </row>
    <row r="286" spans="1:16" x14ac:dyDescent="0.25">
      <c r="A286" s="54"/>
      <c r="B286" s="54" t="s">
        <v>12</v>
      </c>
      <c r="C286" s="20" t="s">
        <v>105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3"/>
    </row>
    <row r="287" spans="1:16" x14ac:dyDescent="0.25">
      <c r="A287" s="54"/>
      <c r="B287" s="54" t="s">
        <v>13</v>
      </c>
      <c r="C287" s="105" t="s">
        <v>108</v>
      </c>
      <c r="D287" s="106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3"/>
    </row>
    <row r="288" spans="1:16" x14ac:dyDescent="0.25">
      <c r="A288" s="54"/>
      <c r="B288" s="54" t="s">
        <v>15</v>
      </c>
      <c r="C288" s="77" t="s">
        <v>16</v>
      </c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3"/>
    </row>
    <row r="289" spans="1:16" ht="15" x14ac:dyDescent="0.25">
      <c r="A289" s="107" t="s">
        <v>0</v>
      </c>
      <c r="B289" s="109" t="s">
        <v>1</v>
      </c>
      <c r="C289" s="110" t="s">
        <v>2</v>
      </c>
      <c r="D289" s="100" t="s">
        <v>3</v>
      </c>
      <c r="E289" s="100" t="s">
        <v>4</v>
      </c>
      <c r="F289" s="110" t="s">
        <v>5</v>
      </c>
      <c r="G289" s="110" t="s">
        <v>6</v>
      </c>
      <c r="H289" s="111" t="s">
        <v>17</v>
      </c>
      <c r="I289" s="111"/>
      <c r="J289" s="111"/>
      <c r="K289" s="111"/>
      <c r="L289" s="111" t="s">
        <v>7</v>
      </c>
      <c r="M289" s="111"/>
      <c r="N289" s="111"/>
      <c r="O289" s="111"/>
      <c r="P289" s="12"/>
    </row>
    <row r="290" spans="1:16" ht="15" x14ac:dyDescent="0.25">
      <c r="A290" s="108"/>
      <c r="B290" s="109"/>
      <c r="C290" s="110"/>
      <c r="D290" s="100" t="s">
        <v>8</v>
      </c>
      <c r="E290" s="100" t="s">
        <v>8</v>
      </c>
      <c r="F290" s="110"/>
      <c r="G290" s="110"/>
      <c r="H290" s="16" t="s">
        <v>43</v>
      </c>
      <c r="I290" s="16" t="s">
        <v>44</v>
      </c>
      <c r="J290" s="16" t="s">
        <v>45</v>
      </c>
      <c r="K290" s="16" t="s">
        <v>46</v>
      </c>
      <c r="L290" s="16" t="s">
        <v>47</v>
      </c>
      <c r="M290" s="16" t="s">
        <v>48</v>
      </c>
      <c r="N290" s="16" t="s">
        <v>49</v>
      </c>
      <c r="O290" s="16" t="s">
        <v>9</v>
      </c>
      <c r="P290" s="13"/>
    </row>
    <row r="291" spans="1:16" ht="15" x14ac:dyDescent="0.25">
      <c r="A291" s="14"/>
      <c r="B291" s="24" t="s">
        <v>31</v>
      </c>
      <c r="C291" s="16"/>
      <c r="D291" s="16"/>
      <c r="E291" s="16"/>
      <c r="F291" s="16"/>
      <c r="G291" s="18">
        <f>G298*100/235000</f>
        <v>0.25906382978723402</v>
      </c>
      <c r="H291" s="16"/>
      <c r="I291" s="16"/>
      <c r="J291" s="16"/>
      <c r="K291" s="16"/>
      <c r="L291" s="16"/>
      <c r="M291" s="16"/>
      <c r="N291" s="16"/>
      <c r="O291" s="16"/>
      <c r="P291" s="13"/>
    </row>
    <row r="292" spans="1:16" ht="15" x14ac:dyDescent="0.25">
      <c r="A292" s="14">
        <v>7</v>
      </c>
      <c r="B292" s="14" t="s">
        <v>94</v>
      </c>
      <c r="C292" s="16">
        <v>100</v>
      </c>
      <c r="D292" s="16">
        <v>1.5</v>
      </c>
      <c r="E292" s="16">
        <v>4</v>
      </c>
      <c r="F292" s="16">
        <v>9.5</v>
      </c>
      <c r="G292" s="16">
        <v>86</v>
      </c>
      <c r="H292" s="16">
        <v>0.09</v>
      </c>
      <c r="I292" s="16">
        <v>45.8</v>
      </c>
      <c r="J292" s="16">
        <v>1.2</v>
      </c>
      <c r="K292" s="16">
        <v>2.4900000000000002</v>
      </c>
      <c r="L292" s="16">
        <v>58.3</v>
      </c>
      <c r="M292" s="16">
        <v>49.4</v>
      </c>
      <c r="N292" s="16">
        <v>11.6</v>
      </c>
      <c r="O292" s="16">
        <v>1.26</v>
      </c>
      <c r="P292" s="13"/>
    </row>
    <row r="293" spans="1:16" ht="25.5" x14ac:dyDescent="0.25">
      <c r="A293" s="14">
        <v>121</v>
      </c>
      <c r="B293" s="14" t="s">
        <v>32</v>
      </c>
      <c r="C293" s="16">
        <v>200</v>
      </c>
      <c r="D293" s="16">
        <v>6</v>
      </c>
      <c r="E293" s="16">
        <v>9.4</v>
      </c>
      <c r="F293" s="16">
        <v>29.5</v>
      </c>
      <c r="G293" s="16">
        <v>240</v>
      </c>
      <c r="H293" s="16">
        <v>0.2</v>
      </c>
      <c r="I293" s="16">
        <v>1.73</v>
      </c>
      <c r="J293" s="16">
        <v>0.05</v>
      </c>
      <c r="K293" s="16">
        <v>1.64</v>
      </c>
      <c r="L293" s="16">
        <v>250.64</v>
      </c>
      <c r="M293" s="16">
        <v>223</v>
      </c>
      <c r="N293" s="16">
        <v>98.62</v>
      </c>
      <c r="O293" s="16">
        <v>2.86</v>
      </c>
      <c r="P293" s="13"/>
    </row>
    <row r="294" spans="1:16" ht="15" x14ac:dyDescent="0.25">
      <c r="A294" s="14">
        <v>149</v>
      </c>
      <c r="B294" s="14" t="s">
        <v>33</v>
      </c>
      <c r="C294" s="16">
        <v>200</v>
      </c>
      <c r="D294" s="16">
        <v>2.9</v>
      </c>
      <c r="E294" s="16">
        <v>5</v>
      </c>
      <c r="F294" s="16">
        <v>30.5</v>
      </c>
      <c r="G294" s="16">
        <v>190</v>
      </c>
      <c r="H294" s="16">
        <v>0.04</v>
      </c>
      <c r="I294" s="16">
        <v>1.3</v>
      </c>
      <c r="J294" s="16">
        <v>0.03</v>
      </c>
      <c r="K294" s="16">
        <v>0</v>
      </c>
      <c r="L294" s="16">
        <v>179.42</v>
      </c>
      <c r="M294" s="16">
        <v>116.2</v>
      </c>
      <c r="N294" s="16">
        <v>17.600000000000001</v>
      </c>
      <c r="O294" s="16">
        <v>0.63</v>
      </c>
      <c r="P294" s="13"/>
    </row>
    <row r="295" spans="1:16" ht="15" x14ac:dyDescent="0.25">
      <c r="A295" s="14">
        <v>97</v>
      </c>
      <c r="B295" s="14" t="s">
        <v>59</v>
      </c>
      <c r="C295" s="16">
        <v>20</v>
      </c>
      <c r="D295" s="16">
        <v>2.3199999999999998</v>
      </c>
      <c r="E295" s="16">
        <v>2.96</v>
      </c>
      <c r="F295" s="16">
        <v>5.46</v>
      </c>
      <c r="G295" s="16">
        <v>36</v>
      </c>
      <c r="H295" s="16">
        <v>0.06</v>
      </c>
      <c r="I295" s="16">
        <v>0.21</v>
      </c>
      <c r="J295" s="16">
        <v>86.4</v>
      </c>
      <c r="K295" s="16">
        <v>0.15</v>
      </c>
      <c r="L295" s="16">
        <v>264</v>
      </c>
      <c r="M295" s="16">
        <v>150</v>
      </c>
      <c r="N295" s="16">
        <v>10.5</v>
      </c>
      <c r="O295" s="16">
        <v>0.3</v>
      </c>
      <c r="P295" s="10"/>
    </row>
    <row r="296" spans="1:16" ht="15" x14ac:dyDescent="0.25">
      <c r="A296" s="14"/>
      <c r="B296" s="14" t="s">
        <v>34</v>
      </c>
      <c r="C296" s="16">
        <v>20</v>
      </c>
      <c r="D296" s="16">
        <v>1.58</v>
      </c>
      <c r="E296" s="16">
        <v>0.2</v>
      </c>
      <c r="F296" s="16">
        <v>7.66</v>
      </c>
      <c r="G296" s="16">
        <v>25.5</v>
      </c>
      <c r="H296" s="16">
        <v>0.02</v>
      </c>
      <c r="I296" s="16">
        <v>0</v>
      </c>
      <c r="J296" s="16">
        <v>0</v>
      </c>
      <c r="K296" s="16">
        <v>0.23</v>
      </c>
      <c r="L296" s="16">
        <v>4.5999999999999996</v>
      </c>
      <c r="M296" s="16">
        <v>17.399999999999999</v>
      </c>
      <c r="N296" s="16">
        <v>6.6</v>
      </c>
      <c r="O296" s="16">
        <v>0.22</v>
      </c>
      <c r="P296" s="10"/>
    </row>
    <row r="297" spans="1:16" ht="15" x14ac:dyDescent="0.25">
      <c r="A297" s="14"/>
      <c r="B297" s="14" t="s">
        <v>35</v>
      </c>
      <c r="C297" s="16">
        <v>40</v>
      </c>
      <c r="D297" s="16">
        <v>2.2400000000000002</v>
      </c>
      <c r="E297" s="16">
        <v>0.44</v>
      </c>
      <c r="F297" s="16">
        <v>15.32</v>
      </c>
      <c r="G297" s="16">
        <v>31.3</v>
      </c>
      <c r="H297" s="16">
        <v>0.68</v>
      </c>
      <c r="I297" s="16">
        <v>0</v>
      </c>
      <c r="J297" s="16">
        <v>0</v>
      </c>
      <c r="K297" s="16">
        <v>0</v>
      </c>
      <c r="L297" s="16">
        <v>11.38</v>
      </c>
      <c r="M297" s="16">
        <v>42.4</v>
      </c>
      <c r="N297" s="16">
        <v>10</v>
      </c>
      <c r="O297" s="16">
        <v>1.24</v>
      </c>
      <c r="P297" s="13"/>
    </row>
    <row r="298" spans="1:16" ht="15" x14ac:dyDescent="0.25">
      <c r="A298" s="14"/>
      <c r="B298" s="24" t="s">
        <v>42</v>
      </c>
      <c r="C298" s="26"/>
      <c r="D298" s="26">
        <f t="shared" ref="D298:O298" si="33">SUM(D292:D297)</f>
        <v>16.54</v>
      </c>
      <c r="E298" s="26">
        <f t="shared" si="33"/>
        <v>22</v>
      </c>
      <c r="F298" s="26">
        <f t="shared" si="33"/>
        <v>97.94</v>
      </c>
      <c r="G298" s="26">
        <f t="shared" si="33"/>
        <v>608.79999999999995</v>
      </c>
      <c r="H298" s="26">
        <f t="shared" si="33"/>
        <v>1.0900000000000001</v>
      </c>
      <c r="I298" s="26">
        <f t="shared" si="33"/>
        <v>49.039999999999992</v>
      </c>
      <c r="J298" s="26">
        <f t="shared" si="33"/>
        <v>87.68</v>
      </c>
      <c r="K298" s="26">
        <f t="shared" si="33"/>
        <v>4.5100000000000007</v>
      </c>
      <c r="L298" s="26">
        <f t="shared" si="33"/>
        <v>768.34</v>
      </c>
      <c r="M298" s="26">
        <f t="shared" si="33"/>
        <v>598.39999999999986</v>
      </c>
      <c r="N298" s="26">
        <f t="shared" si="33"/>
        <v>154.91999999999999</v>
      </c>
      <c r="O298" s="26">
        <f t="shared" si="33"/>
        <v>6.51</v>
      </c>
      <c r="P298" s="13"/>
    </row>
    <row r="299" spans="1:16" ht="15" x14ac:dyDescent="0.25">
      <c r="A299" s="14"/>
      <c r="B299" s="24" t="s">
        <v>10</v>
      </c>
      <c r="C299" s="16"/>
      <c r="D299" s="16"/>
      <c r="E299" s="16"/>
      <c r="F299" s="16"/>
      <c r="G299" s="18">
        <f>G308*100/235000</f>
        <v>0.34993617021276602</v>
      </c>
      <c r="H299" s="25"/>
      <c r="I299" s="25"/>
      <c r="J299" s="25"/>
      <c r="K299" s="25"/>
      <c r="L299" s="25"/>
      <c r="M299" s="25"/>
      <c r="N299" s="25"/>
      <c r="O299" s="25"/>
      <c r="P299" s="8"/>
    </row>
    <row r="300" spans="1:16" ht="15" x14ac:dyDescent="0.25">
      <c r="A300" s="14">
        <v>13</v>
      </c>
      <c r="B300" s="14" t="s">
        <v>36</v>
      </c>
      <c r="C300" s="16">
        <v>100</v>
      </c>
      <c r="D300" s="16">
        <v>1.2</v>
      </c>
      <c r="E300" s="16">
        <v>4.9000000000000004</v>
      </c>
      <c r="F300" s="16">
        <v>8</v>
      </c>
      <c r="G300" s="16">
        <v>84.5</v>
      </c>
      <c r="H300" s="102">
        <v>3.2000000000000001E-2</v>
      </c>
      <c r="I300" s="102">
        <v>24.3</v>
      </c>
      <c r="J300" s="102">
        <v>0.22</v>
      </c>
      <c r="K300" s="102">
        <v>2.31</v>
      </c>
      <c r="L300" s="102">
        <v>47.54</v>
      </c>
      <c r="M300" s="102">
        <v>3.3</v>
      </c>
      <c r="N300" s="102">
        <v>13.64</v>
      </c>
      <c r="O300" s="102">
        <v>0.59</v>
      </c>
      <c r="P300" s="10"/>
    </row>
    <row r="301" spans="1:16" ht="15" x14ac:dyDescent="0.25">
      <c r="A301" s="14">
        <v>39</v>
      </c>
      <c r="B301" s="14" t="s">
        <v>37</v>
      </c>
      <c r="C301" s="16">
        <v>200</v>
      </c>
      <c r="D301" s="16">
        <v>1.6</v>
      </c>
      <c r="E301" s="16">
        <v>4.16</v>
      </c>
      <c r="F301" s="16">
        <v>9.48</v>
      </c>
      <c r="G301" s="16">
        <v>84.8</v>
      </c>
      <c r="H301" s="102">
        <v>37.57</v>
      </c>
      <c r="I301" s="102">
        <v>34.51</v>
      </c>
      <c r="J301" s="102">
        <v>94.17</v>
      </c>
      <c r="K301" s="102">
        <v>1.73</v>
      </c>
      <c r="L301" s="102">
        <v>88.55</v>
      </c>
      <c r="M301" s="102">
        <v>0.16</v>
      </c>
      <c r="N301" s="102">
        <v>7.0000000000000007E-2</v>
      </c>
      <c r="O301" s="102">
        <v>3.92</v>
      </c>
      <c r="P301" s="10"/>
    </row>
    <row r="302" spans="1:16" ht="15" x14ac:dyDescent="0.25">
      <c r="A302" s="14">
        <v>97</v>
      </c>
      <c r="B302" s="14" t="s">
        <v>38</v>
      </c>
      <c r="C302" s="16">
        <v>180</v>
      </c>
      <c r="D302" s="16">
        <v>6.3</v>
      </c>
      <c r="E302" s="16">
        <v>7.38</v>
      </c>
      <c r="F302" s="16">
        <v>28.5</v>
      </c>
      <c r="G302" s="16">
        <v>264.60000000000002</v>
      </c>
      <c r="H302" s="102">
        <v>34.92</v>
      </c>
      <c r="I302" s="102">
        <v>7.66</v>
      </c>
      <c r="J302" s="102">
        <v>38.24</v>
      </c>
      <c r="K302" s="102">
        <v>0.49</v>
      </c>
      <c r="L302" s="102">
        <v>70.790000000000006</v>
      </c>
      <c r="M302" s="102">
        <v>0.01</v>
      </c>
      <c r="N302" s="102">
        <v>0.06</v>
      </c>
      <c r="O302" s="102">
        <v>0.31</v>
      </c>
      <c r="P302" s="10"/>
    </row>
    <row r="303" spans="1:16" ht="15" x14ac:dyDescent="0.25">
      <c r="A303" s="27">
        <v>63</v>
      </c>
      <c r="B303" s="27" t="s">
        <v>39</v>
      </c>
      <c r="C303" s="28">
        <v>100</v>
      </c>
      <c r="D303" s="28">
        <v>13.9</v>
      </c>
      <c r="E303" s="28">
        <v>6.5</v>
      </c>
      <c r="F303" s="28">
        <v>3.5</v>
      </c>
      <c r="G303" s="28">
        <v>132</v>
      </c>
      <c r="H303" s="29">
        <v>7.65</v>
      </c>
      <c r="I303" s="29">
        <v>0.31</v>
      </c>
      <c r="J303" s="29">
        <v>4.1900000000000004</v>
      </c>
      <c r="K303" s="29">
        <v>0.06</v>
      </c>
      <c r="L303" s="29">
        <v>52.5</v>
      </c>
      <c r="M303" s="29">
        <v>0</v>
      </c>
      <c r="N303" s="29">
        <v>0.01</v>
      </c>
      <c r="O303" s="29">
        <v>0</v>
      </c>
      <c r="P303" s="10"/>
    </row>
    <row r="304" spans="1:16" ht="15" x14ac:dyDescent="0.25">
      <c r="A304" s="14">
        <v>707</v>
      </c>
      <c r="B304" s="14" t="s">
        <v>100</v>
      </c>
      <c r="C304" s="16">
        <v>200</v>
      </c>
      <c r="D304" s="16">
        <v>0.1</v>
      </c>
      <c r="E304" s="16">
        <v>0</v>
      </c>
      <c r="F304" s="16">
        <v>18.2</v>
      </c>
      <c r="G304" s="16">
        <v>88</v>
      </c>
      <c r="H304" s="102">
        <v>0.04</v>
      </c>
      <c r="I304" s="102">
        <v>0.2</v>
      </c>
      <c r="J304" s="102">
        <v>0</v>
      </c>
      <c r="K304" s="102">
        <v>0</v>
      </c>
      <c r="L304" s="102">
        <v>40</v>
      </c>
      <c r="M304" s="102">
        <v>24</v>
      </c>
      <c r="N304" s="102">
        <v>18</v>
      </c>
      <c r="O304" s="102">
        <v>0.8</v>
      </c>
      <c r="P304" s="10"/>
    </row>
    <row r="305" spans="1:18" ht="15" x14ac:dyDescent="0.25">
      <c r="A305" s="30">
        <v>248</v>
      </c>
      <c r="B305" s="30" t="s">
        <v>41</v>
      </c>
      <c r="C305" s="31">
        <v>100</v>
      </c>
      <c r="D305" s="31">
        <v>0.6</v>
      </c>
      <c r="E305" s="31">
        <v>0.6</v>
      </c>
      <c r="F305" s="31">
        <v>6.8</v>
      </c>
      <c r="G305" s="31">
        <v>70.5</v>
      </c>
      <c r="H305" s="32">
        <v>0.4</v>
      </c>
      <c r="I305" s="32">
        <v>0</v>
      </c>
      <c r="J305" s="32">
        <v>0</v>
      </c>
      <c r="K305" s="32">
        <v>0.04</v>
      </c>
      <c r="L305" s="32">
        <v>34</v>
      </c>
      <c r="M305" s="32">
        <v>0</v>
      </c>
      <c r="N305" s="32">
        <v>0</v>
      </c>
      <c r="O305" s="32">
        <v>0</v>
      </c>
      <c r="P305" s="10"/>
    </row>
    <row r="306" spans="1:18" ht="15" x14ac:dyDescent="0.25">
      <c r="A306" s="14"/>
      <c r="B306" s="14" t="s">
        <v>34</v>
      </c>
      <c r="C306" s="16">
        <v>40</v>
      </c>
      <c r="D306" s="16">
        <v>3.16</v>
      </c>
      <c r="E306" s="16">
        <v>0.4</v>
      </c>
      <c r="F306" s="16">
        <v>15.32</v>
      </c>
      <c r="G306" s="16">
        <v>51</v>
      </c>
      <c r="H306" s="16">
        <v>0.02</v>
      </c>
      <c r="I306" s="16">
        <v>0</v>
      </c>
      <c r="J306" s="16">
        <v>0</v>
      </c>
      <c r="K306" s="16">
        <v>0.23</v>
      </c>
      <c r="L306" s="16">
        <v>9.1999999999999993</v>
      </c>
      <c r="M306" s="16">
        <v>17.399999999999999</v>
      </c>
      <c r="N306" s="16">
        <v>6.6</v>
      </c>
      <c r="O306" s="16">
        <v>0.22</v>
      </c>
      <c r="P306" s="10"/>
    </row>
    <row r="307" spans="1:18" ht="15" x14ac:dyDescent="0.25">
      <c r="A307" s="14"/>
      <c r="B307" s="14" t="s">
        <v>35</v>
      </c>
      <c r="C307" s="16">
        <v>40</v>
      </c>
      <c r="D307" s="16">
        <v>2.2400000000000002</v>
      </c>
      <c r="E307" s="16">
        <v>0.44</v>
      </c>
      <c r="F307" s="16">
        <v>15.32</v>
      </c>
      <c r="G307" s="16">
        <v>46.95</v>
      </c>
      <c r="H307" s="102">
        <v>15.4</v>
      </c>
      <c r="I307" s="102">
        <v>12.27</v>
      </c>
      <c r="J307" s="102">
        <v>41.24</v>
      </c>
      <c r="K307" s="102">
        <v>1.02</v>
      </c>
      <c r="L307" s="102">
        <v>11.38</v>
      </c>
      <c r="M307" s="102">
        <v>0.04</v>
      </c>
      <c r="N307" s="102">
        <v>0.03</v>
      </c>
      <c r="O307" s="102">
        <v>0</v>
      </c>
      <c r="P307" s="10"/>
    </row>
    <row r="308" spans="1:18" ht="15" x14ac:dyDescent="0.25">
      <c r="A308" s="54"/>
      <c r="B308" s="56" t="s">
        <v>42</v>
      </c>
      <c r="C308" s="17"/>
      <c r="D308" s="17">
        <f t="shared" ref="D308:O308" si="34">SUM(D300:D307)</f>
        <v>29.1</v>
      </c>
      <c r="E308" s="17">
        <f t="shared" si="34"/>
        <v>24.380000000000003</v>
      </c>
      <c r="F308" s="17">
        <f t="shared" si="34"/>
        <v>105.12</v>
      </c>
      <c r="G308" s="17">
        <f t="shared" si="34"/>
        <v>822.35000000000014</v>
      </c>
      <c r="H308" s="17">
        <f t="shared" si="34"/>
        <v>96.032000000000011</v>
      </c>
      <c r="I308" s="17">
        <f t="shared" si="34"/>
        <v>79.25</v>
      </c>
      <c r="J308" s="17">
        <f t="shared" si="34"/>
        <v>178.06</v>
      </c>
      <c r="K308" s="17">
        <f t="shared" si="34"/>
        <v>5.8800000000000008</v>
      </c>
      <c r="L308" s="17">
        <f t="shared" si="34"/>
        <v>353.96</v>
      </c>
      <c r="M308" s="17">
        <f t="shared" si="34"/>
        <v>44.91</v>
      </c>
      <c r="N308" s="17">
        <f t="shared" si="34"/>
        <v>38.410000000000004</v>
      </c>
      <c r="O308" s="17">
        <f t="shared" si="34"/>
        <v>5.839999999999999</v>
      </c>
      <c r="P308" s="11"/>
    </row>
    <row r="309" spans="1:18" ht="15" x14ac:dyDescent="0.25">
      <c r="A309" s="54"/>
      <c r="B309" s="56" t="s">
        <v>8</v>
      </c>
      <c r="C309" s="17"/>
      <c r="D309" s="17">
        <f t="shared" ref="D309:O309" si="35">D298+D308</f>
        <v>45.64</v>
      </c>
      <c r="E309" s="17">
        <f t="shared" si="35"/>
        <v>46.38</v>
      </c>
      <c r="F309" s="17">
        <f t="shared" si="35"/>
        <v>203.06</v>
      </c>
      <c r="G309" s="17">
        <f t="shared" si="35"/>
        <v>1431.15</v>
      </c>
      <c r="H309" s="17">
        <f t="shared" si="35"/>
        <v>97.122000000000014</v>
      </c>
      <c r="I309" s="17">
        <f t="shared" si="35"/>
        <v>128.29</v>
      </c>
      <c r="J309" s="17">
        <f t="shared" si="35"/>
        <v>265.74</v>
      </c>
      <c r="K309" s="17">
        <f t="shared" si="35"/>
        <v>10.39</v>
      </c>
      <c r="L309" s="17">
        <f t="shared" si="35"/>
        <v>1122.3</v>
      </c>
      <c r="M309" s="17">
        <f t="shared" si="35"/>
        <v>643.30999999999983</v>
      </c>
      <c r="N309" s="17">
        <f t="shared" si="35"/>
        <v>193.32999999999998</v>
      </c>
      <c r="O309" s="17">
        <f t="shared" si="35"/>
        <v>12.349999999999998</v>
      </c>
      <c r="P309" s="11"/>
    </row>
    <row r="310" spans="1:18" ht="126" customHeight="1" x14ac:dyDescent="0.25"/>
    <row r="311" spans="1:18" ht="15.75" customHeight="1" x14ac:dyDescent="0.25">
      <c r="A311" s="112" t="s">
        <v>16</v>
      </c>
      <c r="B311" s="113"/>
      <c r="C311" s="114"/>
      <c r="D311" s="62" t="s">
        <v>3</v>
      </c>
      <c r="E311" s="100" t="s">
        <v>4</v>
      </c>
      <c r="F311" s="110" t="s">
        <v>5</v>
      </c>
      <c r="G311" s="110" t="s">
        <v>6</v>
      </c>
      <c r="H311" s="111" t="s">
        <v>17</v>
      </c>
      <c r="I311" s="111"/>
      <c r="J311" s="111"/>
      <c r="K311" s="111"/>
      <c r="L311" s="111" t="s">
        <v>7</v>
      </c>
      <c r="M311" s="111"/>
      <c r="N311" s="111"/>
      <c r="O311" s="111"/>
    </row>
    <row r="312" spans="1:18" x14ac:dyDescent="0.25">
      <c r="A312" s="115"/>
      <c r="B312" s="116"/>
      <c r="C312" s="117"/>
      <c r="D312" s="63" t="s">
        <v>8</v>
      </c>
      <c r="E312" s="101" t="s">
        <v>8</v>
      </c>
      <c r="F312" s="118"/>
      <c r="G312" s="118"/>
      <c r="H312" s="28" t="s">
        <v>43</v>
      </c>
      <c r="I312" s="28" t="s">
        <v>44</v>
      </c>
      <c r="J312" s="28" t="s">
        <v>45</v>
      </c>
      <c r="K312" s="28" t="s">
        <v>46</v>
      </c>
      <c r="L312" s="28" t="s">
        <v>47</v>
      </c>
      <c r="M312" s="28" t="s">
        <v>48</v>
      </c>
      <c r="N312" s="28" t="s">
        <v>49</v>
      </c>
      <c r="O312" s="28" t="s">
        <v>9</v>
      </c>
      <c r="R312" s="104"/>
    </row>
    <row r="313" spans="1:18" x14ac:dyDescent="0.25">
      <c r="A313" s="60">
        <v>12</v>
      </c>
      <c r="B313" s="60" t="s">
        <v>8</v>
      </c>
      <c r="C313" s="38"/>
      <c r="D313" s="20">
        <v>44.84</v>
      </c>
      <c r="E313" s="38">
        <v>45.92</v>
      </c>
      <c r="F313" s="38">
        <v>203.08</v>
      </c>
      <c r="G313" s="38">
        <v>1424.81</v>
      </c>
      <c r="H313" s="51">
        <v>1.9419999999999999</v>
      </c>
      <c r="I313" s="51">
        <v>50.59</v>
      </c>
      <c r="J313" s="51">
        <v>87.373000000000005</v>
      </c>
      <c r="K313" s="51">
        <v>8.01</v>
      </c>
      <c r="L313" s="51">
        <v>1106.8399999999999</v>
      </c>
      <c r="M313" s="51">
        <v>906.57999999999993</v>
      </c>
      <c r="N313" s="51">
        <v>301.7</v>
      </c>
      <c r="O313" s="51">
        <v>19.349999999999998</v>
      </c>
    </row>
    <row r="314" spans="1:18" x14ac:dyDescent="0.25">
      <c r="A314" s="60">
        <v>11</v>
      </c>
      <c r="B314" s="55" t="s">
        <v>8</v>
      </c>
      <c r="C314" s="46"/>
      <c r="D314" s="46">
        <v>39.47</v>
      </c>
      <c r="E314" s="46">
        <v>39.71</v>
      </c>
      <c r="F314" s="46">
        <v>204.07</v>
      </c>
      <c r="G314" s="46">
        <v>1398</v>
      </c>
      <c r="H314" s="46">
        <v>2.2439999999999998</v>
      </c>
      <c r="I314" s="46">
        <v>179.17000000000002</v>
      </c>
      <c r="J314" s="46">
        <v>48.230000000000004</v>
      </c>
      <c r="K314" s="46">
        <v>17.902000000000001</v>
      </c>
      <c r="L314" s="46">
        <v>766.49</v>
      </c>
      <c r="M314" s="46">
        <v>773.6099999999999</v>
      </c>
      <c r="N314" s="46">
        <v>279.60000000000002</v>
      </c>
      <c r="O314" s="46">
        <v>15.54</v>
      </c>
    </row>
    <row r="315" spans="1:18" x14ac:dyDescent="0.25">
      <c r="A315" s="60">
        <v>10</v>
      </c>
      <c r="B315" s="60" t="s">
        <v>8</v>
      </c>
      <c r="C315" s="38"/>
      <c r="D315" s="20">
        <v>43.62</v>
      </c>
      <c r="E315" s="38">
        <v>47.95</v>
      </c>
      <c r="F315" s="38">
        <v>195.16</v>
      </c>
      <c r="G315" s="38">
        <v>1408.1999999999998</v>
      </c>
      <c r="H315" s="51">
        <v>1.9400000000000002</v>
      </c>
      <c r="I315" s="51">
        <v>212.61</v>
      </c>
      <c r="J315" s="51">
        <v>78.358999999999995</v>
      </c>
      <c r="K315" s="51">
        <v>7.7480000000000011</v>
      </c>
      <c r="L315" s="51">
        <v>991.08</v>
      </c>
      <c r="M315" s="51">
        <v>779.54999999999973</v>
      </c>
      <c r="N315" s="51">
        <v>156.48000000000002</v>
      </c>
      <c r="O315" s="51">
        <v>188.483</v>
      </c>
    </row>
    <row r="316" spans="1:18" x14ac:dyDescent="0.25">
      <c r="A316" s="60">
        <v>9</v>
      </c>
      <c r="B316" s="60" t="s">
        <v>8</v>
      </c>
      <c r="C316" s="38"/>
      <c r="D316" s="20">
        <v>46.22</v>
      </c>
      <c r="E316" s="38">
        <v>47.78</v>
      </c>
      <c r="F316" s="38">
        <v>201.86</v>
      </c>
      <c r="G316" s="38">
        <v>1410.6</v>
      </c>
      <c r="H316" s="51">
        <v>2.2920000000000003</v>
      </c>
      <c r="I316" s="51">
        <v>77.45</v>
      </c>
      <c r="J316" s="51">
        <v>2.0819999999999999</v>
      </c>
      <c r="K316" s="51">
        <v>14.14</v>
      </c>
      <c r="L316" s="51">
        <v>690.69</v>
      </c>
      <c r="M316" s="51">
        <v>798.4899999999999</v>
      </c>
      <c r="N316" s="51">
        <v>420.87</v>
      </c>
      <c r="O316" s="51">
        <v>12.8</v>
      </c>
    </row>
    <row r="317" spans="1:18" x14ac:dyDescent="0.25">
      <c r="A317" s="60">
        <v>8</v>
      </c>
      <c r="B317" s="60" t="s">
        <v>8</v>
      </c>
      <c r="C317" s="38"/>
      <c r="D317" s="20">
        <v>43.790000000000006</v>
      </c>
      <c r="E317" s="38">
        <v>44.74</v>
      </c>
      <c r="F317" s="38">
        <v>197.95</v>
      </c>
      <c r="G317" s="38">
        <v>1411.65</v>
      </c>
      <c r="H317" s="51">
        <v>74.210000000000008</v>
      </c>
      <c r="I317" s="51">
        <v>75.295000000000016</v>
      </c>
      <c r="J317" s="51">
        <v>132.517</v>
      </c>
      <c r="K317" s="51">
        <v>8.4220000000000006</v>
      </c>
      <c r="L317" s="51">
        <v>721.8900000000001</v>
      </c>
      <c r="M317" s="51">
        <v>491.21999999999997</v>
      </c>
      <c r="N317" s="51">
        <v>447.31000000000006</v>
      </c>
      <c r="O317" s="51">
        <v>14.907</v>
      </c>
    </row>
    <row r="318" spans="1:18" x14ac:dyDescent="0.25">
      <c r="A318" s="60">
        <v>7</v>
      </c>
      <c r="B318" s="60" t="s">
        <v>8</v>
      </c>
      <c r="C318" s="38"/>
      <c r="D318" s="20">
        <v>46.48</v>
      </c>
      <c r="E318" s="38">
        <v>47.56</v>
      </c>
      <c r="F318" s="38">
        <v>178.52</v>
      </c>
      <c r="G318" s="38">
        <v>1412.04</v>
      </c>
      <c r="H318" s="51">
        <v>9.7899999999999974</v>
      </c>
      <c r="I318" s="51">
        <v>70.7</v>
      </c>
      <c r="J318" s="51">
        <v>4.38</v>
      </c>
      <c r="K318" s="51">
        <v>42.54</v>
      </c>
      <c r="L318" s="51">
        <v>999.71999999999991</v>
      </c>
      <c r="M318" s="51">
        <v>1235.4099999999999</v>
      </c>
      <c r="N318" s="51">
        <v>265.86</v>
      </c>
      <c r="O318" s="51">
        <v>19.75</v>
      </c>
    </row>
    <row r="319" spans="1:18" x14ac:dyDescent="0.25">
      <c r="A319" s="60"/>
      <c r="B319" s="60" t="s">
        <v>97</v>
      </c>
      <c r="C319" s="38"/>
      <c r="D319" s="61">
        <f t="shared" ref="D319:F319" si="36">SUM(D313:D318)</f>
        <v>264.42</v>
      </c>
      <c r="E319" s="61">
        <f t="shared" si="36"/>
        <v>273.65999999999997</v>
      </c>
      <c r="F319" s="61">
        <f t="shared" si="36"/>
        <v>1180.6399999999999</v>
      </c>
      <c r="G319" s="61">
        <f>SUM(G313:G318)</f>
        <v>8465.2999999999993</v>
      </c>
      <c r="H319" s="61">
        <f t="shared" ref="H319:O319" si="37">SUM(H313:H318)</f>
        <v>92.418000000000006</v>
      </c>
      <c r="I319" s="61">
        <f t="shared" si="37"/>
        <v>665.81500000000005</v>
      </c>
      <c r="J319" s="61">
        <f t="shared" si="37"/>
        <v>352.94099999999997</v>
      </c>
      <c r="K319" s="61">
        <f t="shared" si="37"/>
        <v>98.762</v>
      </c>
      <c r="L319" s="61">
        <f t="shared" si="37"/>
        <v>5276.71</v>
      </c>
      <c r="M319" s="61">
        <f t="shared" si="37"/>
        <v>4984.8599999999988</v>
      </c>
      <c r="N319" s="61">
        <f t="shared" si="37"/>
        <v>1871.8200000000002</v>
      </c>
      <c r="O319" s="61">
        <f t="shared" si="37"/>
        <v>270.83000000000004</v>
      </c>
    </row>
    <row r="320" spans="1:18" x14ac:dyDescent="0.25">
      <c r="A320" s="60"/>
      <c r="B320" s="60"/>
      <c r="C320" s="38"/>
      <c r="D320" s="20"/>
      <c r="E320" s="38"/>
      <c r="F320" s="38"/>
      <c r="G320" s="52">
        <f>G319*100/14100</f>
        <v>60.037588652482263</v>
      </c>
      <c r="H320" s="51"/>
      <c r="I320" s="51"/>
      <c r="J320" s="51"/>
      <c r="K320" s="51"/>
      <c r="L320" s="51"/>
      <c r="M320" s="51"/>
      <c r="N320" s="51"/>
      <c r="O320" s="51"/>
    </row>
    <row r="321" spans="1:16" ht="15" x14ac:dyDescent="0.25">
      <c r="A321" s="60">
        <v>6</v>
      </c>
      <c r="B321" s="55" t="s">
        <v>8</v>
      </c>
      <c r="C321" s="46"/>
      <c r="D321" s="46">
        <v>45.445000000000007</v>
      </c>
      <c r="E321" s="46">
        <v>44.66</v>
      </c>
      <c r="F321" s="46">
        <v>202.06</v>
      </c>
      <c r="G321" s="46">
        <v>1407.4</v>
      </c>
      <c r="H321" s="46">
        <v>2.302</v>
      </c>
      <c r="I321" s="46">
        <v>209.86</v>
      </c>
      <c r="J321" s="46">
        <v>55.548999999999999</v>
      </c>
      <c r="K321" s="46">
        <v>9.5400000000000009</v>
      </c>
      <c r="L321" s="46">
        <v>813.36000000000013</v>
      </c>
      <c r="M321" s="46">
        <v>1080.82</v>
      </c>
      <c r="N321" s="46">
        <v>316.23</v>
      </c>
      <c r="O321" s="46">
        <v>13.719999999999999</v>
      </c>
      <c r="P321"/>
    </row>
    <row r="322" spans="1:16" ht="15" x14ac:dyDescent="0.25">
      <c r="A322" s="60">
        <v>5</v>
      </c>
      <c r="B322" s="55" t="s">
        <v>8</v>
      </c>
      <c r="C322" s="46"/>
      <c r="D322" s="46">
        <v>46.96</v>
      </c>
      <c r="E322" s="46">
        <v>45.78</v>
      </c>
      <c r="F322" s="46">
        <v>194.22</v>
      </c>
      <c r="G322" s="46">
        <v>1418.77</v>
      </c>
      <c r="H322" s="46">
        <v>1.79</v>
      </c>
      <c r="I322" s="46">
        <v>31.759999999999998</v>
      </c>
      <c r="J322" s="46">
        <v>1.3200000000000003</v>
      </c>
      <c r="K322" s="46">
        <v>9.1999999999999993</v>
      </c>
      <c r="L322" s="46">
        <v>789.6400000000001</v>
      </c>
      <c r="M322" s="46">
        <v>724.48</v>
      </c>
      <c r="N322" s="46">
        <v>231.23</v>
      </c>
      <c r="O322" s="46">
        <v>15.180000000000001</v>
      </c>
      <c r="P322"/>
    </row>
    <row r="323" spans="1:16" ht="15" x14ac:dyDescent="0.25">
      <c r="A323" s="60">
        <v>4</v>
      </c>
      <c r="B323" s="54" t="s">
        <v>8</v>
      </c>
      <c r="C323" s="38"/>
      <c r="D323" s="38">
        <v>39.369999999999997</v>
      </c>
      <c r="E323" s="38">
        <v>48.09</v>
      </c>
      <c r="F323" s="38">
        <v>191.5</v>
      </c>
      <c r="G323" s="38">
        <v>1407.1999999999998</v>
      </c>
      <c r="H323" s="38">
        <v>2.4140000000000001</v>
      </c>
      <c r="I323" s="38">
        <v>64.59</v>
      </c>
      <c r="J323" s="38">
        <v>47.448999999999998</v>
      </c>
      <c r="K323" s="38">
        <v>8.822000000000001</v>
      </c>
      <c r="L323" s="38">
        <v>822</v>
      </c>
      <c r="M323" s="38">
        <v>761.42999999999984</v>
      </c>
      <c r="N323" s="38">
        <v>164.59</v>
      </c>
      <c r="O323" s="38">
        <v>188.09000000000003</v>
      </c>
      <c r="P323"/>
    </row>
    <row r="324" spans="1:16" ht="15" x14ac:dyDescent="0.25">
      <c r="A324" s="60">
        <v>3</v>
      </c>
      <c r="B324" s="60" t="s">
        <v>8</v>
      </c>
      <c r="C324" s="38"/>
      <c r="D324" s="20">
        <v>46.64</v>
      </c>
      <c r="E324" s="38">
        <v>47.38</v>
      </c>
      <c r="F324" s="38">
        <v>181.58</v>
      </c>
      <c r="G324" s="38">
        <v>1419.15</v>
      </c>
      <c r="H324" s="51">
        <v>16.922000000000001</v>
      </c>
      <c r="I324" s="51">
        <v>57.27</v>
      </c>
      <c r="J324" s="51">
        <v>129.75200000000001</v>
      </c>
      <c r="K324" s="51">
        <v>13.36</v>
      </c>
      <c r="L324" s="51">
        <v>959.04</v>
      </c>
      <c r="M324" s="51">
        <v>952.3599999999999</v>
      </c>
      <c r="N324" s="51">
        <v>393.6</v>
      </c>
      <c r="O324" s="51">
        <v>16.240000000000002</v>
      </c>
      <c r="P324"/>
    </row>
    <row r="325" spans="1:16" ht="15" x14ac:dyDescent="0.25">
      <c r="A325" s="60">
        <v>2</v>
      </c>
      <c r="B325" s="54" t="s">
        <v>56</v>
      </c>
      <c r="C325" s="38"/>
      <c r="D325" s="38">
        <v>46.2</v>
      </c>
      <c r="E325" s="38">
        <v>47.29</v>
      </c>
      <c r="F325" s="38">
        <v>178.9</v>
      </c>
      <c r="G325" s="38">
        <v>1397.92</v>
      </c>
      <c r="H325" s="38">
        <v>24.41</v>
      </c>
      <c r="I325" s="38">
        <v>191.15</v>
      </c>
      <c r="J325" s="38">
        <v>45.642000000000003</v>
      </c>
      <c r="K325" s="38">
        <v>15.209999999999999</v>
      </c>
      <c r="L325" s="38">
        <v>974.98</v>
      </c>
      <c r="M325" s="38">
        <v>954.33999999999992</v>
      </c>
      <c r="N325" s="38">
        <v>279.87</v>
      </c>
      <c r="O325" s="38">
        <v>11.8</v>
      </c>
      <c r="P325"/>
    </row>
    <row r="326" spans="1:16" ht="15" x14ac:dyDescent="0.25">
      <c r="A326" s="60">
        <v>1</v>
      </c>
      <c r="B326" s="54" t="s">
        <v>8</v>
      </c>
      <c r="C326" s="38"/>
      <c r="D326" s="38">
        <v>45.64</v>
      </c>
      <c r="E326" s="38">
        <v>46.07</v>
      </c>
      <c r="F326" s="38">
        <v>203.06</v>
      </c>
      <c r="G326" s="38">
        <v>1431.15</v>
      </c>
      <c r="H326" s="38">
        <v>97.122000000000014</v>
      </c>
      <c r="I326" s="38">
        <v>128.29</v>
      </c>
      <c r="J326" s="38">
        <v>265.74</v>
      </c>
      <c r="K326" s="38">
        <v>10.39</v>
      </c>
      <c r="L326" s="38">
        <v>1122.3</v>
      </c>
      <c r="M326" s="38">
        <v>643.30999999999983</v>
      </c>
      <c r="N326" s="38">
        <v>193.32999999999998</v>
      </c>
      <c r="O326" s="38">
        <v>12.349999999999998</v>
      </c>
      <c r="P326"/>
    </row>
    <row r="327" spans="1:16" ht="15" x14ac:dyDescent="0.25">
      <c r="A327" s="60"/>
      <c r="B327" s="60" t="s">
        <v>98</v>
      </c>
      <c r="C327" s="38"/>
      <c r="D327" s="61">
        <f t="shared" ref="D327:F327" si="38">SUM(D321:D326)</f>
        <v>270.255</v>
      </c>
      <c r="E327" s="61">
        <f t="shared" si="38"/>
        <v>279.27</v>
      </c>
      <c r="F327" s="61">
        <f t="shared" si="38"/>
        <v>1151.32</v>
      </c>
      <c r="G327" s="61">
        <f>SUM(G321:G326)</f>
        <v>8481.59</v>
      </c>
      <c r="H327" s="61">
        <f t="shared" ref="H327:O327" si="39">SUM(H321:H326)</f>
        <v>144.96</v>
      </c>
      <c r="I327" s="61">
        <f t="shared" si="39"/>
        <v>682.92</v>
      </c>
      <c r="J327" s="61">
        <f t="shared" si="39"/>
        <v>545.452</v>
      </c>
      <c r="K327" s="61">
        <f t="shared" si="39"/>
        <v>66.522000000000006</v>
      </c>
      <c r="L327" s="61">
        <f t="shared" si="39"/>
        <v>5481.3200000000006</v>
      </c>
      <c r="M327" s="61">
        <f t="shared" si="39"/>
        <v>5116.7399999999989</v>
      </c>
      <c r="N327" s="61">
        <f t="shared" si="39"/>
        <v>1578.85</v>
      </c>
      <c r="O327" s="61">
        <f t="shared" si="39"/>
        <v>257.38000000000005</v>
      </c>
      <c r="P327"/>
    </row>
    <row r="328" spans="1:16" ht="15" x14ac:dyDescent="0.25">
      <c r="A328" s="60"/>
      <c r="B328" s="60"/>
      <c r="C328" s="38"/>
      <c r="D328" s="20"/>
      <c r="E328" s="38"/>
      <c r="F328" s="38"/>
      <c r="G328" s="52">
        <f>G327*100/14100</f>
        <v>60.153120567375886</v>
      </c>
      <c r="H328" s="79">
        <f t="shared" ref="H328:K328" si="40">H319+H327</f>
        <v>237.37800000000001</v>
      </c>
      <c r="I328" s="79">
        <f t="shared" si="40"/>
        <v>1348.7350000000001</v>
      </c>
      <c r="J328" s="79">
        <f t="shared" si="40"/>
        <v>898.39300000000003</v>
      </c>
      <c r="K328" s="79">
        <f t="shared" si="40"/>
        <v>165.28399999999999</v>
      </c>
      <c r="L328" s="80">
        <f>L319+L327</f>
        <v>10758.03</v>
      </c>
      <c r="M328" s="80">
        <f t="shared" ref="M328:O328" si="41">M319+M327</f>
        <v>10101.599999999999</v>
      </c>
      <c r="N328" s="79">
        <f t="shared" si="41"/>
        <v>3450.67</v>
      </c>
      <c r="O328" s="79">
        <f t="shared" si="41"/>
        <v>528.21</v>
      </c>
      <c r="P328"/>
    </row>
  </sheetData>
  <mergeCells count="101">
    <mergeCell ref="A311:C312"/>
    <mergeCell ref="F311:F312"/>
    <mergeCell ref="G311:G312"/>
    <mergeCell ref="H311:K311"/>
    <mergeCell ref="L311:O311"/>
    <mergeCell ref="H263:K263"/>
    <mergeCell ref="L263:O263"/>
    <mergeCell ref="C287:D287"/>
    <mergeCell ref="A289:A290"/>
    <mergeCell ref="B289:B290"/>
    <mergeCell ref="C289:C290"/>
    <mergeCell ref="F289:F290"/>
    <mergeCell ref="G289:G290"/>
    <mergeCell ref="H289:K289"/>
    <mergeCell ref="L289:O289"/>
    <mergeCell ref="C261:D261"/>
    <mergeCell ref="A263:A264"/>
    <mergeCell ref="B263:B264"/>
    <mergeCell ref="C263:C264"/>
    <mergeCell ref="F263:F264"/>
    <mergeCell ref="G263:G264"/>
    <mergeCell ref="H212:K212"/>
    <mergeCell ref="L212:O212"/>
    <mergeCell ref="C236:D236"/>
    <mergeCell ref="A238:A239"/>
    <mergeCell ref="B238:B239"/>
    <mergeCell ref="C238:C239"/>
    <mergeCell ref="F238:F239"/>
    <mergeCell ref="G238:G239"/>
    <mergeCell ref="H238:K238"/>
    <mergeCell ref="L238:O238"/>
    <mergeCell ref="C210:D210"/>
    <mergeCell ref="A212:A213"/>
    <mergeCell ref="B212:B213"/>
    <mergeCell ref="C212:C213"/>
    <mergeCell ref="F212:F213"/>
    <mergeCell ref="G212:G213"/>
    <mergeCell ref="H161:K161"/>
    <mergeCell ref="L161:O161"/>
    <mergeCell ref="C186:D186"/>
    <mergeCell ref="A188:A189"/>
    <mergeCell ref="B188:B189"/>
    <mergeCell ref="C188:C189"/>
    <mergeCell ref="F188:F189"/>
    <mergeCell ref="G188:G189"/>
    <mergeCell ref="H188:K188"/>
    <mergeCell ref="L188:O188"/>
    <mergeCell ref="C159:D159"/>
    <mergeCell ref="A161:A162"/>
    <mergeCell ref="B161:B162"/>
    <mergeCell ref="C161:C162"/>
    <mergeCell ref="F161:F162"/>
    <mergeCell ref="G161:G162"/>
    <mergeCell ref="H108:K108"/>
    <mergeCell ref="L108:O108"/>
    <mergeCell ref="C134:D134"/>
    <mergeCell ref="A136:A137"/>
    <mergeCell ref="B136:B137"/>
    <mergeCell ref="C136:C137"/>
    <mergeCell ref="F136:F137"/>
    <mergeCell ref="G136:G137"/>
    <mergeCell ref="H136:K136"/>
    <mergeCell ref="L136:O136"/>
    <mergeCell ref="C106:D106"/>
    <mergeCell ref="A108:A109"/>
    <mergeCell ref="B108:B109"/>
    <mergeCell ref="C108:C109"/>
    <mergeCell ref="F108:F109"/>
    <mergeCell ref="G108:G109"/>
    <mergeCell ref="H57:K57"/>
    <mergeCell ref="L57:O57"/>
    <mergeCell ref="C81:D81"/>
    <mergeCell ref="A83:A84"/>
    <mergeCell ref="B83:B84"/>
    <mergeCell ref="C83:C84"/>
    <mergeCell ref="F83:F84"/>
    <mergeCell ref="G83:G84"/>
    <mergeCell ref="H83:K83"/>
    <mergeCell ref="L83:O83"/>
    <mergeCell ref="H6:K6"/>
    <mergeCell ref="L6:O6"/>
    <mergeCell ref="C30:D30"/>
    <mergeCell ref="A32:A33"/>
    <mergeCell ref="B32:B33"/>
    <mergeCell ref="C32:C33"/>
    <mergeCell ref="F32:F33"/>
    <mergeCell ref="G32:G33"/>
    <mergeCell ref="H32:K32"/>
    <mergeCell ref="L32:O32"/>
    <mergeCell ref="C4:D4"/>
    <mergeCell ref="A6:A7"/>
    <mergeCell ref="B6:B7"/>
    <mergeCell ref="C6:C7"/>
    <mergeCell ref="F6:F7"/>
    <mergeCell ref="G6:G7"/>
    <mergeCell ref="C55:D55"/>
    <mergeCell ref="A57:A58"/>
    <mergeCell ref="B57:B58"/>
    <mergeCell ref="C57:C58"/>
    <mergeCell ref="F57:F58"/>
    <mergeCell ref="G57:G5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1"/>
  <sheetViews>
    <sheetView workbookViewId="0">
      <selection activeCell="P7" sqref="P7:P23"/>
    </sheetView>
  </sheetViews>
  <sheetFormatPr defaultRowHeight="15.75" x14ac:dyDescent="0.25"/>
  <cols>
    <col min="1" max="1" width="5.140625" style="57" customWidth="1"/>
    <col min="2" max="2" width="26.85546875" style="57" customWidth="1"/>
    <col min="3" max="3" width="6.140625" style="57" customWidth="1"/>
    <col min="4" max="15" width="8" style="57" customWidth="1"/>
    <col min="16" max="16" width="8" style="1" customWidth="1"/>
  </cols>
  <sheetData>
    <row r="1" spans="1:16" x14ac:dyDescent="0.25">
      <c r="A1" s="21"/>
      <c r="B1" s="21" t="s">
        <v>92</v>
      </c>
      <c r="C1" s="22"/>
      <c r="D1" s="20"/>
      <c r="E1" s="22"/>
      <c r="F1" s="22"/>
      <c r="G1" s="22"/>
      <c r="H1" s="20"/>
      <c r="I1" s="20"/>
      <c r="J1" s="20"/>
      <c r="K1" s="91"/>
      <c r="L1" s="20"/>
      <c r="M1" s="20"/>
      <c r="N1" s="20"/>
      <c r="O1" s="20"/>
      <c r="P1" s="3"/>
    </row>
    <row r="2" spans="1:16" x14ac:dyDescent="0.25">
      <c r="A2" s="54"/>
      <c r="B2" s="54" t="s">
        <v>12</v>
      </c>
      <c r="C2" s="20" t="s">
        <v>103</v>
      </c>
      <c r="D2" s="20"/>
      <c r="E2" s="20"/>
      <c r="F2" s="20"/>
      <c r="G2" s="20"/>
      <c r="H2" s="20"/>
      <c r="I2" s="20"/>
      <c r="J2" s="20"/>
      <c r="K2" s="91"/>
      <c r="L2" s="20"/>
      <c r="M2" s="20"/>
      <c r="N2" s="20"/>
      <c r="O2" s="20"/>
      <c r="P2" s="3"/>
    </row>
    <row r="3" spans="1:16" ht="15" x14ac:dyDescent="0.25">
      <c r="A3" s="54"/>
      <c r="B3" s="54" t="s">
        <v>13</v>
      </c>
      <c r="C3" s="105" t="s">
        <v>108</v>
      </c>
      <c r="D3" s="106"/>
      <c r="E3" s="20"/>
      <c r="F3" s="20"/>
      <c r="G3" s="20"/>
      <c r="H3" s="20"/>
      <c r="I3" s="20"/>
      <c r="J3" s="20"/>
      <c r="K3" s="20"/>
      <c r="L3" s="34"/>
      <c r="M3" s="34"/>
      <c r="N3" s="34"/>
      <c r="O3" s="34"/>
      <c r="P3" s="12"/>
    </row>
    <row r="4" spans="1:16" ht="15" x14ac:dyDescent="0.25">
      <c r="A4" s="54"/>
      <c r="B4" s="54" t="s">
        <v>15</v>
      </c>
      <c r="C4" s="76" t="s">
        <v>106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2"/>
    </row>
    <row r="5" spans="1:16" ht="15" customHeight="1" x14ac:dyDescent="0.25">
      <c r="A5" s="107" t="s">
        <v>0</v>
      </c>
      <c r="B5" s="109" t="s">
        <v>1</v>
      </c>
      <c r="C5" s="110" t="s">
        <v>2</v>
      </c>
      <c r="D5" s="89" t="s">
        <v>3</v>
      </c>
      <c r="E5" s="89" t="s">
        <v>4</v>
      </c>
      <c r="F5" s="110" t="s">
        <v>5</v>
      </c>
      <c r="G5" s="110" t="s">
        <v>6</v>
      </c>
      <c r="H5" s="119" t="s">
        <v>17</v>
      </c>
      <c r="I5" s="120"/>
      <c r="J5" s="120"/>
      <c r="K5" s="121"/>
      <c r="L5" s="119" t="s">
        <v>7</v>
      </c>
      <c r="M5" s="120"/>
      <c r="N5" s="120"/>
      <c r="O5" s="121"/>
      <c r="P5" s="8"/>
    </row>
    <row r="6" spans="1:16" ht="15" x14ac:dyDescent="0.25">
      <c r="A6" s="108"/>
      <c r="B6" s="109"/>
      <c r="C6" s="110"/>
      <c r="D6" s="89" t="s">
        <v>8</v>
      </c>
      <c r="E6" s="89" t="s">
        <v>8</v>
      </c>
      <c r="F6" s="110"/>
      <c r="G6" s="110"/>
      <c r="H6" s="16" t="s">
        <v>43</v>
      </c>
      <c r="I6" s="16" t="s">
        <v>44</v>
      </c>
      <c r="J6" s="16" t="s">
        <v>45</v>
      </c>
      <c r="K6" s="16" t="s">
        <v>46</v>
      </c>
      <c r="L6" s="16" t="s">
        <v>47</v>
      </c>
      <c r="M6" s="16" t="s">
        <v>48</v>
      </c>
      <c r="N6" s="16" t="s">
        <v>49</v>
      </c>
      <c r="O6" s="16" t="s">
        <v>9</v>
      </c>
      <c r="P6" s="10"/>
    </row>
    <row r="7" spans="1:16" ht="15" x14ac:dyDescent="0.25">
      <c r="A7" s="14"/>
      <c r="B7" s="24" t="s">
        <v>82</v>
      </c>
      <c r="C7" s="16"/>
      <c r="D7" s="16"/>
      <c r="E7" s="16"/>
      <c r="F7" s="16"/>
      <c r="G7" s="18">
        <f>G14*100/272000</f>
        <v>0.24556985294117648</v>
      </c>
      <c r="H7" s="16"/>
      <c r="I7" s="16"/>
      <c r="J7" s="16"/>
      <c r="K7" s="16"/>
      <c r="L7" s="16"/>
      <c r="M7" s="16"/>
      <c r="N7" s="16"/>
      <c r="O7" s="16"/>
      <c r="P7" s="10"/>
    </row>
    <row r="8" spans="1:16" ht="17.25" customHeight="1" x14ac:dyDescent="0.25">
      <c r="A8" s="14">
        <v>24</v>
      </c>
      <c r="B8" s="14" t="s">
        <v>61</v>
      </c>
      <c r="C8" s="16">
        <v>100</v>
      </c>
      <c r="D8" s="16">
        <v>1.4</v>
      </c>
      <c r="E8" s="16">
        <v>5</v>
      </c>
      <c r="F8" s="16">
        <v>20.7</v>
      </c>
      <c r="G8" s="16">
        <v>120.4</v>
      </c>
      <c r="H8" s="16">
        <v>0.02</v>
      </c>
      <c r="I8" s="16">
        <v>8.56</v>
      </c>
      <c r="J8" s="16">
        <v>0</v>
      </c>
      <c r="K8" s="16">
        <v>2.3199999999999998</v>
      </c>
      <c r="L8" s="16">
        <v>76.66</v>
      </c>
      <c r="M8" s="16">
        <v>37.130000000000003</v>
      </c>
      <c r="N8" s="16">
        <v>19.7</v>
      </c>
      <c r="O8" s="16">
        <v>1.72</v>
      </c>
      <c r="P8" s="10"/>
    </row>
    <row r="9" spans="1:16" ht="17.25" customHeight="1" x14ac:dyDescent="0.25">
      <c r="A9" s="14">
        <v>125</v>
      </c>
      <c r="B9" s="14" t="s">
        <v>64</v>
      </c>
      <c r="C9" s="16">
        <v>200</v>
      </c>
      <c r="D9" s="16">
        <v>5.8</v>
      </c>
      <c r="E9" s="16">
        <v>8.4</v>
      </c>
      <c r="F9" s="16">
        <v>29</v>
      </c>
      <c r="G9" s="16">
        <v>209.6</v>
      </c>
      <c r="H9" s="16">
        <v>0.05</v>
      </c>
      <c r="I9" s="16">
        <v>0.09</v>
      </c>
      <c r="J9" s="16">
        <v>1.2999999999999999E-2</v>
      </c>
      <c r="K9" s="16">
        <v>0.35</v>
      </c>
      <c r="L9" s="16">
        <v>240.8</v>
      </c>
      <c r="M9" s="16">
        <v>147.25</v>
      </c>
      <c r="N9" s="16">
        <v>16.88</v>
      </c>
      <c r="O9" s="16">
        <v>1.81</v>
      </c>
      <c r="P9" s="10"/>
    </row>
    <row r="10" spans="1:16" ht="17.25" customHeight="1" x14ac:dyDescent="0.25">
      <c r="A10" s="14">
        <v>148</v>
      </c>
      <c r="B10" s="14" t="s">
        <v>51</v>
      </c>
      <c r="C10" s="16">
        <v>200</v>
      </c>
      <c r="D10" s="16">
        <v>2.7</v>
      </c>
      <c r="E10" s="16">
        <v>2.8</v>
      </c>
      <c r="F10" s="16">
        <v>22.4</v>
      </c>
      <c r="G10" s="16">
        <v>153</v>
      </c>
      <c r="H10" s="16">
        <v>0.03</v>
      </c>
      <c r="I10" s="16">
        <v>1.47</v>
      </c>
      <c r="J10" s="16">
        <v>0</v>
      </c>
      <c r="K10" s="16">
        <v>0</v>
      </c>
      <c r="L10" s="16">
        <v>120.4</v>
      </c>
      <c r="M10" s="16">
        <v>132</v>
      </c>
      <c r="N10" s="16">
        <v>29.33</v>
      </c>
      <c r="O10" s="16">
        <v>2.4</v>
      </c>
      <c r="P10" s="10"/>
    </row>
    <row r="11" spans="1:16" ht="17.25" customHeight="1" x14ac:dyDescent="0.25">
      <c r="A11" s="14">
        <v>97</v>
      </c>
      <c r="B11" s="14" t="s">
        <v>59</v>
      </c>
      <c r="C11" s="16">
        <v>10</v>
      </c>
      <c r="D11" s="16">
        <v>2.66</v>
      </c>
      <c r="E11" s="16">
        <v>2.66</v>
      </c>
      <c r="F11" s="16">
        <v>2.73</v>
      </c>
      <c r="G11" s="16">
        <v>36</v>
      </c>
      <c r="H11" s="16">
        <v>1.2E-2</v>
      </c>
      <c r="I11" s="16">
        <v>0.21</v>
      </c>
      <c r="J11" s="16">
        <v>86.4</v>
      </c>
      <c r="K11" s="16">
        <v>0.15</v>
      </c>
      <c r="L11" s="16">
        <v>264</v>
      </c>
      <c r="M11" s="16">
        <v>150</v>
      </c>
      <c r="N11" s="16">
        <v>10.5</v>
      </c>
      <c r="O11" s="16">
        <v>0.3</v>
      </c>
      <c r="P11" s="10"/>
    </row>
    <row r="12" spans="1:16" ht="17.25" customHeight="1" x14ac:dyDescent="0.25">
      <c r="A12" s="14"/>
      <c r="B12" s="14" t="s">
        <v>34</v>
      </c>
      <c r="C12" s="16">
        <v>80</v>
      </c>
      <c r="D12" s="16">
        <v>6.32</v>
      </c>
      <c r="E12" s="16">
        <v>0.8</v>
      </c>
      <c r="F12" s="16">
        <v>38.64</v>
      </c>
      <c r="G12" s="16">
        <v>102</v>
      </c>
      <c r="H12" s="16">
        <v>0.02</v>
      </c>
      <c r="I12" s="16">
        <v>0</v>
      </c>
      <c r="J12" s="16">
        <v>0</v>
      </c>
      <c r="K12" s="16">
        <v>0.23</v>
      </c>
      <c r="L12" s="16">
        <v>18.399999999999999</v>
      </c>
      <c r="M12" s="16">
        <v>17.399999999999999</v>
      </c>
      <c r="N12" s="16">
        <v>6.6</v>
      </c>
      <c r="O12" s="16">
        <v>0.22</v>
      </c>
      <c r="P12" s="10"/>
    </row>
    <row r="13" spans="1:16" ht="17.25" customHeight="1" x14ac:dyDescent="0.25">
      <c r="A13" s="14"/>
      <c r="B13" s="14" t="s">
        <v>35</v>
      </c>
      <c r="C13" s="16">
        <v>60</v>
      </c>
      <c r="D13" s="16">
        <v>3.36</v>
      </c>
      <c r="E13" s="16">
        <v>0.66</v>
      </c>
      <c r="F13" s="16">
        <v>29.64</v>
      </c>
      <c r="G13" s="16">
        <v>46.95</v>
      </c>
      <c r="H13" s="16">
        <v>0.68</v>
      </c>
      <c r="I13" s="16">
        <v>0</v>
      </c>
      <c r="J13" s="16">
        <v>0</v>
      </c>
      <c r="K13" s="16">
        <v>0</v>
      </c>
      <c r="L13" s="16">
        <v>17.07</v>
      </c>
      <c r="M13" s="16">
        <v>42.4</v>
      </c>
      <c r="N13" s="16">
        <v>10</v>
      </c>
      <c r="O13" s="16">
        <v>1.24</v>
      </c>
      <c r="P13" s="8"/>
    </row>
    <row r="14" spans="1:16" ht="15" x14ac:dyDescent="0.25">
      <c r="A14" s="23"/>
      <c r="B14" s="56" t="s">
        <v>18</v>
      </c>
      <c r="C14" s="17"/>
      <c r="D14" s="17">
        <f t="shared" ref="D14:O14" si="0">SUM(D8:D13)</f>
        <v>22.24</v>
      </c>
      <c r="E14" s="17">
        <f t="shared" si="0"/>
        <v>20.32</v>
      </c>
      <c r="F14" s="17">
        <f t="shared" si="0"/>
        <v>143.11000000000001</v>
      </c>
      <c r="G14" s="17">
        <f t="shared" si="0"/>
        <v>667.95</v>
      </c>
      <c r="H14" s="17">
        <f t="shared" si="0"/>
        <v>0.81200000000000006</v>
      </c>
      <c r="I14" s="17">
        <f t="shared" si="0"/>
        <v>10.330000000000002</v>
      </c>
      <c r="J14" s="17">
        <f t="shared" si="0"/>
        <v>86.413000000000011</v>
      </c>
      <c r="K14" s="17">
        <f t="shared" si="0"/>
        <v>3.05</v>
      </c>
      <c r="L14" s="17">
        <f t="shared" si="0"/>
        <v>737.33</v>
      </c>
      <c r="M14" s="17">
        <f t="shared" si="0"/>
        <v>526.17999999999995</v>
      </c>
      <c r="N14" s="17">
        <f t="shared" si="0"/>
        <v>93.009999999999991</v>
      </c>
      <c r="O14" s="17">
        <f t="shared" si="0"/>
        <v>7.6899999999999995</v>
      </c>
      <c r="P14" s="10"/>
    </row>
    <row r="15" spans="1:16" ht="15" x14ac:dyDescent="0.25">
      <c r="A15" s="14"/>
      <c r="B15" s="24" t="s">
        <v>10</v>
      </c>
      <c r="C15" s="16"/>
      <c r="D15" s="16"/>
      <c r="E15" s="16"/>
      <c r="F15" s="16"/>
      <c r="G15" s="18">
        <f>G23*100/272000</f>
        <v>0.35023897058823533</v>
      </c>
      <c r="H15" s="25"/>
      <c r="I15" s="25"/>
      <c r="J15" s="25"/>
      <c r="K15" s="25"/>
      <c r="L15" s="25"/>
      <c r="M15" s="25"/>
      <c r="N15" s="25"/>
      <c r="O15" s="25"/>
      <c r="P15" s="10"/>
    </row>
    <row r="16" spans="1:16" ht="17.25" customHeight="1" x14ac:dyDescent="0.25">
      <c r="A16" s="14">
        <v>2</v>
      </c>
      <c r="B16" s="14" t="s">
        <v>50</v>
      </c>
      <c r="C16" s="16">
        <v>100</v>
      </c>
      <c r="D16" s="16">
        <v>1.1000000000000001</v>
      </c>
      <c r="E16" s="16">
        <v>5</v>
      </c>
      <c r="F16" s="16">
        <v>4.7</v>
      </c>
      <c r="G16" s="16">
        <v>62.9</v>
      </c>
      <c r="H16" s="16">
        <v>0.09</v>
      </c>
      <c r="I16" s="16">
        <v>20.3</v>
      </c>
      <c r="J16" s="16">
        <v>0</v>
      </c>
      <c r="K16" s="16">
        <v>3.37</v>
      </c>
      <c r="L16" s="16">
        <v>28.4</v>
      </c>
      <c r="M16" s="16">
        <v>32.119999999999997</v>
      </c>
      <c r="N16" s="16">
        <v>17.62</v>
      </c>
      <c r="O16" s="16">
        <v>1.26</v>
      </c>
      <c r="P16" s="10"/>
    </row>
    <row r="17" spans="1:16" ht="23.25" customHeight="1" x14ac:dyDescent="0.25">
      <c r="A17" s="96">
        <v>46</v>
      </c>
      <c r="B17" s="14" t="s">
        <v>11</v>
      </c>
      <c r="C17" s="16">
        <v>250</v>
      </c>
      <c r="D17" s="16">
        <v>2.9</v>
      </c>
      <c r="E17" s="16">
        <v>2.5</v>
      </c>
      <c r="F17" s="16">
        <v>21</v>
      </c>
      <c r="G17" s="16">
        <v>120</v>
      </c>
      <c r="H17" s="16">
        <v>0.08</v>
      </c>
      <c r="I17" s="16">
        <v>2.42</v>
      </c>
      <c r="J17" s="16">
        <v>0.92</v>
      </c>
      <c r="K17" s="16">
        <v>7.0000000000000007E-2</v>
      </c>
      <c r="L17" s="16">
        <v>64.8</v>
      </c>
      <c r="M17" s="16">
        <v>103.5</v>
      </c>
      <c r="N17" s="16">
        <v>23.52</v>
      </c>
      <c r="O17" s="16">
        <v>2.7</v>
      </c>
      <c r="P17" s="10"/>
    </row>
    <row r="18" spans="1:16" ht="18" customHeight="1" x14ac:dyDescent="0.25">
      <c r="A18" s="97">
        <v>94</v>
      </c>
      <c r="B18" s="93" t="s">
        <v>88</v>
      </c>
      <c r="C18" s="28">
        <v>180</v>
      </c>
      <c r="D18" s="28">
        <v>4.1399999999999997</v>
      </c>
      <c r="E18" s="28">
        <v>6.66</v>
      </c>
      <c r="F18" s="28">
        <v>42.12</v>
      </c>
      <c r="G18" s="28">
        <v>270</v>
      </c>
      <c r="H18" s="28">
        <v>0.12</v>
      </c>
      <c r="I18" s="28" t="s">
        <v>40</v>
      </c>
      <c r="J18" s="28">
        <v>0.04</v>
      </c>
      <c r="K18" s="28">
        <v>0.6</v>
      </c>
      <c r="L18" s="28">
        <v>140.76</v>
      </c>
      <c r="M18" s="28">
        <v>114.5</v>
      </c>
      <c r="N18" s="28">
        <v>40.03</v>
      </c>
      <c r="O18" s="28">
        <v>0.73</v>
      </c>
      <c r="P18" s="10"/>
    </row>
    <row r="19" spans="1:16" ht="18" customHeight="1" x14ac:dyDescent="0.25">
      <c r="A19" s="96">
        <v>81</v>
      </c>
      <c r="B19" s="94" t="s">
        <v>109</v>
      </c>
      <c r="C19" s="35">
        <v>100</v>
      </c>
      <c r="D19" s="35">
        <v>13.15</v>
      </c>
      <c r="E19" s="35">
        <v>13.26</v>
      </c>
      <c r="F19" s="35">
        <v>14.22</v>
      </c>
      <c r="G19" s="35">
        <v>237.3</v>
      </c>
      <c r="H19" s="35">
        <v>0.05</v>
      </c>
      <c r="I19" s="35">
        <v>2.9</v>
      </c>
      <c r="J19" s="35">
        <v>0</v>
      </c>
      <c r="K19" s="35">
        <v>0.54</v>
      </c>
      <c r="L19" s="35">
        <v>26.27</v>
      </c>
      <c r="M19" s="35">
        <v>15.55</v>
      </c>
      <c r="N19" s="35">
        <v>91.29</v>
      </c>
      <c r="O19" s="35">
        <v>1.47</v>
      </c>
      <c r="P19" s="10"/>
    </row>
    <row r="20" spans="1:16" ht="18" customHeight="1" x14ac:dyDescent="0.25">
      <c r="A20" s="98">
        <v>707</v>
      </c>
      <c r="B20" s="95" t="s">
        <v>99</v>
      </c>
      <c r="C20" s="31">
        <v>200</v>
      </c>
      <c r="D20" s="31">
        <v>0.1</v>
      </c>
      <c r="E20" s="31">
        <v>0</v>
      </c>
      <c r="F20" s="31">
        <v>21.2</v>
      </c>
      <c r="G20" s="31">
        <v>88</v>
      </c>
      <c r="H20" s="32">
        <v>0.02</v>
      </c>
      <c r="I20" s="32">
        <v>4</v>
      </c>
      <c r="J20" s="32">
        <v>0</v>
      </c>
      <c r="K20" s="32">
        <v>0</v>
      </c>
      <c r="L20" s="32">
        <v>14</v>
      </c>
      <c r="M20" s="32">
        <v>24</v>
      </c>
      <c r="N20" s="32">
        <v>18</v>
      </c>
      <c r="O20" s="32">
        <v>0.6</v>
      </c>
      <c r="P20" s="10"/>
    </row>
    <row r="21" spans="1:16" ht="18" customHeight="1" x14ac:dyDescent="0.25">
      <c r="A21" s="96"/>
      <c r="B21" s="14" t="s">
        <v>34</v>
      </c>
      <c r="C21" s="16">
        <v>100</v>
      </c>
      <c r="D21" s="16">
        <v>7.9</v>
      </c>
      <c r="E21" s="16">
        <v>1</v>
      </c>
      <c r="F21" s="16">
        <v>48.3</v>
      </c>
      <c r="G21" s="16">
        <v>127.5</v>
      </c>
      <c r="H21" s="16">
        <v>0.04</v>
      </c>
      <c r="I21" s="16">
        <v>0</v>
      </c>
      <c r="J21" s="16">
        <v>0</v>
      </c>
      <c r="K21" s="16">
        <v>0.46</v>
      </c>
      <c r="L21" s="16">
        <v>18.399999999999999</v>
      </c>
      <c r="M21" s="16">
        <v>34.799999999999997</v>
      </c>
      <c r="N21" s="16">
        <v>12.12</v>
      </c>
      <c r="O21" s="16">
        <v>0.44</v>
      </c>
      <c r="P21" s="10"/>
    </row>
    <row r="22" spans="1:16" ht="18" customHeight="1" x14ac:dyDescent="0.25">
      <c r="A22" s="14"/>
      <c r="B22" s="14" t="s">
        <v>35</v>
      </c>
      <c r="C22" s="16">
        <v>60</v>
      </c>
      <c r="D22" s="16">
        <v>2.2400000000000002</v>
      </c>
      <c r="E22" s="16">
        <v>0.44</v>
      </c>
      <c r="F22" s="16">
        <v>19.760000000000002</v>
      </c>
      <c r="G22" s="16">
        <v>46.95</v>
      </c>
      <c r="H22" s="16">
        <v>0.68</v>
      </c>
      <c r="I22" s="16">
        <v>0</v>
      </c>
      <c r="J22" s="16">
        <v>0</v>
      </c>
      <c r="K22" s="16">
        <v>0</v>
      </c>
      <c r="L22" s="16">
        <v>17.07</v>
      </c>
      <c r="M22" s="16">
        <v>42.4</v>
      </c>
      <c r="N22" s="16">
        <v>10</v>
      </c>
      <c r="O22" s="16">
        <v>1.24</v>
      </c>
    </row>
    <row r="23" spans="1:16" x14ac:dyDescent="0.25">
      <c r="A23" s="54"/>
      <c r="B23" s="56" t="s">
        <v>18</v>
      </c>
      <c r="C23" s="17"/>
      <c r="D23" s="17">
        <f t="shared" ref="D23:O23" si="1">SUM(D16:D22)</f>
        <v>31.53</v>
      </c>
      <c r="E23" s="17">
        <f t="shared" si="1"/>
        <v>28.860000000000003</v>
      </c>
      <c r="F23" s="17">
        <f t="shared" si="1"/>
        <v>171.29999999999998</v>
      </c>
      <c r="G23" s="17">
        <f t="shared" si="1"/>
        <v>952.65000000000009</v>
      </c>
      <c r="H23" s="17">
        <f t="shared" si="1"/>
        <v>1.08</v>
      </c>
      <c r="I23" s="17">
        <f t="shared" si="1"/>
        <v>29.619999999999997</v>
      </c>
      <c r="J23" s="17">
        <f t="shared" si="1"/>
        <v>0.96000000000000008</v>
      </c>
      <c r="K23" s="17">
        <f t="shared" si="1"/>
        <v>5.04</v>
      </c>
      <c r="L23" s="17">
        <f t="shared" si="1"/>
        <v>309.69999999999993</v>
      </c>
      <c r="M23" s="17">
        <f t="shared" si="1"/>
        <v>366.87</v>
      </c>
      <c r="N23" s="17">
        <f t="shared" si="1"/>
        <v>212.58</v>
      </c>
      <c r="O23" s="17">
        <f t="shared" si="1"/>
        <v>8.44</v>
      </c>
    </row>
    <row r="24" spans="1:16" x14ac:dyDescent="0.25">
      <c r="A24" s="54"/>
      <c r="B24" s="59" t="s">
        <v>8</v>
      </c>
      <c r="C24" s="38"/>
      <c r="D24" s="50">
        <f t="shared" ref="D24:O24" si="2">D14+D23</f>
        <v>53.769999999999996</v>
      </c>
      <c r="E24" s="50">
        <f t="shared" si="2"/>
        <v>49.180000000000007</v>
      </c>
      <c r="F24" s="50">
        <f t="shared" si="2"/>
        <v>314.40999999999997</v>
      </c>
      <c r="G24" s="50">
        <f t="shared" si="2"/>
        <v>1620.6000000000001</v>
      </c>
      <c r="H24" s="50">
        <f t="shared" si="2"/>
        <v>1.8920000000000001</v>
      </c>
      <c r="I24" s="50">
        <f t="shared" si="2"/>
        <v>39.950000000000003</v>
      </c>
      <c r="J24" s="50">
        <f t="shared" si="2"/>
        <v>87.373000000000005</v>
      </c>
      <c r="K24" s="50">
        <f t="shared" si="2"/>
        <v>8.09</v>
      </c>
      <c r="L24" s="50">
        <f t="shared" si="2"/>
        <v>1047.03</v>
      </c>
      <c r="M24" s="50">
        <f t="shared" si="2"/>
        <v>893.05</v>
      </c>
      <c r="N24" s="50">
        <f t="shared" si="2"/>
        <v>305.59000000000003</v>
      </c>
      <c r="O24" s="50">
        <f t="shared" si="2"/>
        <v>16.13</v>
      </c>
    </row>
    <row r="25" spans="1:16" ht="96.75" customHeight="1" x14ac:dyDescent="0.25"/>
    <row r="26" spans="1:16" ht="14.25" customHeight="1" x14ac:dyDescent="0.25"/>
    <row r="27" spans="1:16" ht="12.75" customHeight="1" x14ac:dyDescent="0.25">
      <c r="A27" s="21"/>
      <c r="B27" s="21" t="s">
        <v>91</v>
      </c>
      <c r="C27" s="22"/>
      <c r="D27" s="20"/>
      <c r="E27" s="22"/>
      <c r="F27" s="22"/>
      <c r="G27" s="22"/>
      <c r="H27" s="20"/>
      <c r="I27" s="20"/>
      <c r="J27" s="20"/>
      <c r="K27" s="85"/>
      <c r="L27" s="20"/>
      <c r="M27" s="20"/>
      <c r="N27" s="20"/>
      <c r="O27" s="20"/>
      <c r="P27" s="3"/>
    </row>
    <row r="28" spans="1:16" ht="12.75" customHeight="1" x14ac:dyDescent="0.25">
      <c r="A28" s="54"/>
      <c r="B28" s="54" t="s">
        <v>12</v>
      </c>
      <c r="C28" s="20" t="s">
        <v>105</v>
      </c>
      <c r="D28" s="20"/>
      <c r="E28" s="20"/>
      <c r="F28" s="20"/>
      <c r="G28" s="20"/>
      <c r="H28" s="20"/>
      <c r="I28" s="20"/>
      <c r="J28" s="20"/>
      <c r="K28" s="85"/>
      <c r="L28" s="20"/>
      <c r="M28" s="20"/>
      <c r="N28" s="20"/>
      <c r="O28" s="20"/>
      <c r="P28" s="3"/>
    </row>
    <row r="29" spans="1:16" ht="12.75" customHeight="1" x14ac:dyDescent="0.25">
      <c r="A29" s="54"/>
      <c r="B29" s="54" t="s">
        <v>13</v>
      </c>
      <c r="C29" s="105" t="s">
        <v>108</v>
      </c>
      <c r="D29" s="106"/>
      <c r="E29" s="20"/>
      <c r="F29" s="20"/>
      <c r="G29" s="20"/>
      <c r="H29" s="20"/>
      <c r="I29" s="20"/>
      <c r="J29" s="20"/>
      <c r="K29" s="20"/>
      <c r="L29" s="34"/>
      <c r="M29" s="34"/>
      <c r="N29" s="34"/>
      <c r="O29" s="34"/>
      <c r="P29" s="12"/>
    </row>
    <row r="30" spans="1:16" ht="12.75" customHeight="1" x14ac:dyDescent="0.25">
      <c r="A30" s="54"/>
      <c r="B30" s="54" t="s">
        <v>15</v>
      </c>
      <c r="C30" s="76" t="s">
        <v>106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12"/>
    </row>
    <row r="31" spans="1:16" ht="12.75" customHeight="1" x14ac:dyDescent="0.25">
      <c r="A31" s="107" t="s">
        <v>0</v>
      </c>
      <c r="B31" s="109" t="s">
        <v>1</v>
      </c>
      <c r="C31" s="110" t="s">
        <v>2</v>
      </c>
      <c r="D31" s="84" t="s">
        <v>3</v>
      </c>
      <c r="E31" s="84" t="s">
        <v>4</v>
      </c>
      <c r="F31" s="110" t="s">
        <v>5</v>
      </c>
      <c r="G31" s="110" t="s">
        <v>6</v>
      </c>
      <c r="H31" s="119" t="s">
        <v>17</v>
      </c>
      <c r="I31" s="120"/>
      <c r="J31" s="120"/>
      <c r="K31" s="121"/>
      <c r="L31" s="119" t="s">
        <v>7</v>
      </c>
      <c r="M31" s="120"/>
      <c r="N31" s="120"/>
      <c r="O31" s="121"/>
      <c r="P31" s="8"/>
    </row>
    <row r="32" spans="1:16" ht="12.75" customHeight="1" x14ac:dyDescent="0.25">
      <c r="A32" s="108"/>
      <c r="B32" s="109"/>
      <c r="C32" s="110"/>
      <c r="D32" s="84" t="s">
        <v>8</v>
      </c>
      <c r="E32" s="84" t="s">
        <v>8</v>
      </c>
      <c r="F32" s="110"/>
      <c r="G32" s="110"/>
      <c r="H32" s="16" t="s">
        <v>43</v>
      </c>
      <c r="I32" s="16" t="s">
        <v>44</v>
      </c>
      <c r="J32" s="16" t="s">
        <v>45</v>
      </c>
      <c r="K32" s="16" t="s">
        <v>46</v>
      </c>
      <c r="L32" s="16" t="s">
        <v>47</v>
      </c>
      <c r="M32" s="16" t="s">
        <v>48</v>
      </c>
      <c r="N32" s="16" t="s">
        <v>49</v>
      </c>
      <c r="O32" s="16" t="s">
        <v>9</v>
      </c>
      <c r="P32" s="10"/>
    </row>
    <row r="33" spans="1:16" ht="12.75" customHeight="1" x14ac:dyDescent="0.25">
      <c r="A33" s="14"/>
      <c r="B33" s="24" t="s">
        <v>31</v>
      </c>
      <c r="C33" s="16"/>
      <c r="D33" s="16"/>
      <c r="E33" s="16"/>
      <c r="F33" s="16"/>
      <c r="G33" s="18">
        <f>G40*100/272000</f>
        <v>0.2459375</v>
      </c>
      <c r="H33" s="16"/>
      <c r="I33" s="16"/>
      <c r="J33" s="16"/>
      <c r="K33" s="16"/>
      <c r="L33" s="16"/>
      <c r="M33" s="16"/>
      <c r="N33" s="16"/>
      <c r="O33" s="16"/>
      <c r="P33" s="10"/>
    </row>
    <row r="34" spans="1:16" ht="24" customHeight="1" x14ac:dyDescent="0.25">
      <c r="A34" s="14">
        <v>29</v>
      </c>
      <c r="B34" s="14" t="s">
        <v>93</v>
      </c>
      <c r="C34" s="16">
        <v>100</v>
      </c>
      <c r="D34" s="16">
        <v>1.3</v>
      </c>
      <c r="E34" s="16">
        <v>7.6</v>
      </c>
      <c r="F34" s="16">
        <v>9.6999999999999993</v>
      </c>
      <c r="G34" s="16">
        <v>107</v>
      </c>
      <c r="H34" s="16">
        <v>0.2</v>
      </c>
      <c r="I34" s="16">
        <v>11.44</v>
      </c>
      <c r="J34" s="16">
        <v>0.01</v>
      </c>
      <c r="K34" s="16">
        <v>3.92</v>
      </c>
      <c r="L34" s="16">
        <v>38.64</v>
      </c>
      <c r="M34" s="16">
        <v>99.32</v>
      </c>
      <c r="N34" s="16">
        <v>35.53</v>
      </c>
      <c r="O34" s="16">
        <v>2.44</v>
      </c>
      <c r="P34" s="10"/>
    </row>
    <row r="35" spans="1:16" ht="18" customHeight="1" x14ac:dyDescent="0.25">
      <c r="A35" s="14">
        <v>130</v>
      </c>
      <c r="B35" s="14" t="s">
        <v>66</v>
      </c>
      <c r="C35" s="16">
        <v>200</v>
      </c>
      <c r="D35" s="16">
        <v>2.2000000000000002</v>
      </c>
      <c r="E35" s="16">
        <v>8.1999999999999993</v>
      </c>
      <c r="F35" s="16">
        <v>21</v>
      </c>
      <c r="G35" s="16">
        <v>172</v>
      </c>
      <c r="H35" s="16">
        <v>4.3999999999999997E-2</v>
      </c>
      <c r="I35" s="16">
        <v>0.68</v>
      </c>
      <c r="J35" s="16">
        <v>47.2</v>
      </c>
      <c r="K35" s="16">
        <v>0.192</v>
      </c>
      <c r="L35" s="16">
        <v>240.5</v>
      </c>
      <c r="M35" s="16">
        <v>107.4</v>
      </c>
      <c r="N35" s="16">
        <v>24.86</v>
      </c>
      <c r="O35" s="16">
        <v>0.39</v>
      </c>
      <c r="P35" s="10"/>
    </row>
    <row r="36" spans="1:16" ht="18" customHeight="1" x14ac:dyDescent="0.25">
      <c r="A36" s="14">
        <v>154</v>
      </c>
      <c r="B36" s="14" t="s">
        <v>95</v>
      </c>
      <c r="C36" s="16">
        <v>200</v>
      </c>
      <c r="D36" s="16">
        <v>0.4</v>
      </c>
      <c r="E36" s="16">
        <v>0</v>
      </c>
      <c r="F36" s="16">
        <v>27.4</v>
      </c>
      <c r="G36" s="16">
        <v>106</v>
      </c>
      <c r="H36" s="16">
        <v>0.03</v>
      </c>
      <c r="I36" s="16">
        <v>1.47</v>
      </c>
      <c r="J36" s="16">
        <v>0</v>
      </c>
      <c r="K36" s="16">
        <v>0</v>
      </c>
      <c r="L36" s="16">
        <v>113</v>
      </c>
      <c r="M36" s="16">
        <v>132</v>
      </c>
      <c r="N36" s="16">
        <v>29.33</v>
      </c>
      <c r="O36" s="16">
        <v>2.4</v>
      </c>
      <c r="P36" s="10"/>
    </row>
    <row r="37" spans="1:16" ht="18" customHeight="1" x14ac:dyDescent="0.25">
      <c r="A37" s="14">
        <v>248</v>
      </c>
      <c r="B37" s="14" t="s">
        <v>96</v>
      </c>
      <c r="C37" s="16">
        <v>140</v>
      </c>
      <c r="D37" s="16">
        <v>2.1</v>
      </c>
      <c r="E37" s="16">
        <v>0.7</v>
      </c>
      <c r="F37" s="16">
        <v>29.4</v>
      </c>
      <c r="G37" s="16">
        <v>135</v>
      </c>
      <c r="H37" s="16">
        <v>0.08</v>
      </c>
      <c r="I37" s="16">
        <v>128.58000000000001</v>
      </c>
      <c r="J37" s="16">
        <v>0</v>
      </c>
      <c r="K37" s="16">
        <v>0.42</v>
      </c>
      <c r="L37" s="16">
        <v>82.86</v>
      </c>
      <c r="M37" s="16">
        <v>49.28</v>
      </c>
      <c r="N37" s="16">
        <v>27.86</v>
      </c>
      <c r="O37" s="16">
        <v>0.64</v>
      </c>
      <c r="P37" s="10"/>
    </row>
    <row r="38" spans="1:16" ht="15.75" customHeight="1" x14ac:dyDescent="0.25">
      <c r="A38" s="14"/>
      <c r="B38" s="14" t="s">
        <v>34</v>
      </c>
      <c r="C38" s="16">
        <v>80</v>
      </c>
      <c r="D38" s="16">
        <v>6.32</v>
      </c>
      <c r="E38" s="16">
        <v>0.8</v>
      </c>
      <c r="F38" s="16">
        <v>38.64</v>
      </c>
      <c r="G38" s="16">
        <v>102</v>
      </c>
      <c r="H38" s="16">
        <v>0.02</v>
      </c>
      <c r="I38" s="16">
        <v>0</v>
      </c>
      <c r="J38" s="16">
        <v>0</v>
      </c>
      <c r="K38" s="16">
        <v>0.23</v>
      </c>
      <c r="L38" s="16">
        <v>18.399999999999999</v>
      </c>
      <c r="M38" s="16">
        <v>17.399999999999999</v>
      </c>
      <c r="N38" s="16">
        <v>6.6</v>
      </c>
      <c r="O38" s="16">
        <v>0.22</v>
      </c>
      <c r="P38" s="10"/>
    </row>
    <row r="39" spans="1:16" ht="15" customHeight="1" x14ac:dyDescent="0.25">
      <c r="A39" s="14"/>
      <c r="B39" s="14" t="s">
        <v>35</v>
      </c>
      <c r="C39" s="16">
        <v>60</v>
      </c>
      <c r="D39" s="16">
        <v>3.36</v>
      </c>
      <c r="E39" s="16">
        <v>0.66</v>
      </c>
      <c r="F39" s="16">
        <v>29.64</v>
      </c>
      <c r="G39" s="16">
        <v>46.95</v>
      </c>
      <c r="H39" s="16">
        <v>0.68</v>
      </c>
      <c r="I39" s="16">
        <v>0</v>
      </c>
      <c r="J39" s="16">
        <v>0</v>
      </c>
      <c r="K39" s="16">
        <v>0</v>
      </c>
      <c r="L39" s="16">
        <v>17.07</v>
      </c>
      <c r="M39" s="16">
        <v>42.4</v>
      </c>
      <c r="N39" s="16">
        <v>10</v>
      </c>
      <c r="O39" s="16">
        <v>1.24</v>
      </c>
      <c r="P39" s="8"/>
    </row>
    <row r="40" spans="1:16" ht="15" x14ac:dyDescent="0.25">
      <c r="A40" s="23"/>
      <c r="B40" s="56" t="s">
        <v>18</v>
      </c>
      <c r="C40" s="17"/>
      <c r="D40" s="17">
        <f t="shared" ref="D40:O40" si="3">SUM(D34:D39)</f>
        <v>15.68</v>
      </c>
      <c r="E40" s="17">
        <f t="shared" si="3"/>
        <v>17.96</v>
      </c>
      <c r="F40" s="17">
        <f t="shared" si="3"/>
        <v>155.78</v>
      </c>
      <c r="G40" s="17">
        <f t="shared" si="3"/>
        <v>668.95</v>
      </c>
      <c r="H40" s="17">
        <f t="shared" si="3"/>
        <v>1.054</v>
      </c>
      <c r="I40" s="17">
        <f t="shared" si="3"/>
        <v>142.17000000000002</v>
      </c>
      <c r="J40" s="17">
        <f t="shared" si="3"/>
        <v>47.21</v>
      </c>
      <c r="K40" s="17">
        <f t="shared" si="3"/>
        <v>4.7620000000000005</v>
      </c>
      <c r="L40" s="17">
        <f t="shared" si="3"/>
        <v>510.46999999999997</v>
      </c>
      <c r="M40" s="17">
        <f t="shared" si="3"/>
        <v>447.79999999999995</v>
      </c>
      <c r="N40" s="17">
        <f t="shared" si="3"/>
        <v>134.18</v>
      </c>
      <c r="O40" s="17">
        <f t="shared" si="3"/>
        <v>7.33</v>
      </c>
      <c r="P40" s="10"/>
    </row>
    <row r="41" spans="1:16" ht="24" customHeight="1" x14ac:dyDescent="0.25">
      <c r="A41" s="14"/>
      <c r="B41" s="24" t="s">
        <v>10</v>
      </c>
      <c r="C41" s="16"/>
      <c r="D41" s="16"/>
      <c r="E41" s="16"/>
      <c r="F41" s="16"/>
      <c r="G41" s="18">
        <f>G49*100/272000</f>
        <v>0.34468749999999998</v>
      </c>
      <c r="H41" s="25"/>
      <c r="I41" s="25"/>
      <c r="J41" s="25"/>
      <c r="K41" s="68"/>
      <c r="L41" s="68"/>
      <c r="M41" s="68"/>
      <c r="N41" s="68"/>
      <c r="O41" s="68"/>
      <c r="P41" s="10"/>
    </row>
    <row r="42" spans="1:16" ht="25.5" x14ac:dyDescent="0.25">
      <c r="A42" s="14">
        <v>3</v>
      </c>
      <c r="B42" s="14" t="s">
        <v>53</v>
      </c>
      <c r="C42" s="16">
        <v>100</v>
      </c>
      <c r="D42" s="16">
        <v>0.9</v>
      </c>
      <c r="E42" s="16">
        <v>5</v>
      </c>
      <c r="F42" s="16">
        <v>4</v>
      </c>
      <c r="G42" s="16">
        <v>60</v>
      </c>
      <c r="H42" s="16">
        <v>0.09</v>
      </c>
      <c r="I42" s="16">
        <v>20.3</v>
      </c>
      <c r="J42" s="16">
        <v>0</v>
      </c>
      <c r="K42" s="67">
        <v>3.37</v>
      </c>
      <c r="L42" s="69">
        <v>31.6</v>
      </c>
      <c r="M42" s="69">
        <v>16.260000000000002</v>
      </c>
      <c r="N42" s="69">
        <v>34.61</v>
      </c>
      <c r="O42" s="67">
        <v>0.74</v>
      </c>
      <c r="P42" s="10"/>
    </row>
    <row r="43" spans="1:16" ht="28.5" customHeight="1" x14ac:dyDescent="0.25">
      <c r="A43" s="14">
        <v>47</v>
      </c>
      <c r="B43" s="14" t="s">
        <v>54</v>
      </c>
      <c r="C43" s="16">
        <v>250</v>
      </c>
      <c r="D43" s="16">
        <v>6.2</v>
      </c>
      <c r="E43" s="16">
        <v>5.6</v>
      </c>
      <c r="F43" s="16">
        <v>22.3</v>
      </c>
      <c r="G43" s="16">
        <v>167</v>
      </c>
      <c r="H43" s="16">
        <v>0.08</v>
      </c>
      <c r="I43" s="16">
        <v>2.42</v>
      </c>
      <c r="J43" s="16">
        <v>0.92</v>
      </c>
      <c r="K43" s="16">
        <v>0.75</v>
      </c>
      <c r="L43" s="16">
        <v>66.5</v>
      </c>
      <c r="M43" s="16">
        <v>103.55</v>
      </c>
      <c r="N43" s="16">
        <v>23.52</v>
      </c>
      <c r="O43" s="16">
        <v>2.7</v>
      </c>
      <c r="P43" s="10"/>
    </row>
    <row r="44" spans="1:16" ht="18" customHeight="1" x14ac:dyDescent="0.25">
      <c r="A44" s="14">
        <v>97</v>
      </c>
      <c r="B44" s="14" t="s">
        <v>75</v>
      </c>
      <c r="C44" s="16">
        <v>180</v>
      </c>
      <c r="D44" s="16">
        <v>6.3</v>
      </c>
      <c r="E44" s="16">
        <v>7.38</v>
      </c>
      <c r="F44" s="16">
        <v>42.3</v>
      </c>
      <c r="G44" s="16">
        <v>268.60000000000002</v>
      </c>
      <c r="H44" s="16">
        <v>7.0000000000000007E-2</v>
      </c>
      <c r="I44" s="16">
        <v>0</v>
      </c>
      <c r="J44" s="16">
        <v>7.0000000000000007E-2</v>
      </c>
      <c r="K44" s="16">
        <v>1.95</v>
      </c>
      <c r="L44" s="16">
        <v>64.8</v>
      </c>
      <c r="M44" s="16">
        <v>33.5</v>
      </c>
      <c r="N44" s="16">
        <v>5.65</v>
      </c>
      <c r="O44" s="16">
        <v>0.57999999999999996</v>
      </c>
      <c r="P44" s="10"/>
    </row>
    <row r="45" spans="1:16" ht="18" customHeight="1" x14ac:dyDescent="0.25">
      <c r="A45" s="14">
        <v>463</v>
      </c>
      <c r="B45" s="14" t="s">
        <v>77</v>
      </c>
      <c r="C45" s="16">
        <v>100</v>
      </c>
      <c r="D45" s="16">
        <v>9.6</v>
      </c>
      <c r="E45" s="16">
        <v>8.5</v>
      </c>
      <c r="F45" s="16">
        <v>8.5</v>
      </c>
      <c r="G45" s="16">
        <v>151</v>
      </c>
      <c r="H45" s="16">
        <v>0.24</v>
      </c>
      <c r="I45" s="16">
        <v>12.48</v>
      </c>
      <c r="J45" s="16">
        <v>0.03</v>
      </c>
      <c r="K45" s="16">
        <v>6.84</v>
      </c>
      <c r="L45" s="16">
        <v>68.3</v>
      </c>
      <c r="M45" s="16">
        <v>108.3</v>
      </c>
      <c r="N45" s="16">
        <v>61.44</v>
      </c>
      <c r="O45" s="16">
        <v>2.5499999999999998</v>
      </c>
      <c r="P45" s="10"/>
    </row>
    <row r="46" spans="1:16" ht="27.75" customHeight="1" x14ac:dyDescent="0.25">
      <c r="A46" s="14">
        <v>631</v>
      </c>
      <c r="B46" s="14" t="s">
        <v>80</v>
      </c>
      <c r="C46" s="16">
        <v>200</v>
      </c>
      <c r="D46" s="16">
        <v>0.2</v>
      </c>
      <c r="E46" s="16">
        <v>0</v>
      </c>
      <c r="F46" s="16">
        <v>35.799999999999997</v>
      </c>
      <c r="G46" s="16">
        <v>142</v>
      </c>
      <c r="H46" s="16">
        <v>0.01</v>
      </c>
      <c r="I46" s="16">
        <v>1.8</v>
      </c>
      <c r="J46" s="16">
        <v>0</v>
      </c>
      <c r="K46" s="16">
        <v>0</v>
      </c>
      <c r="L46" s="16">
        <v>23.73</v>
      </c>
      <c r="M46" s="16">
        <v>4.4000000000000004</v>
      </c>
      <c r="N46" s="16">
        <v>3.6</v>
      </c>
      <c r="O46" s="16">
        <v>0.18</v>
      </c>
      <c r="P46" s="10"/>
    </row>
    <row r="47" spans="1:16" ht="19.5" customHeight="1" x14ac:dyDescent="0.25">
      <c r="A47" s="14"/>
      <c r="B47" s="14" t="s">
        <v>34</v>
      </c>
      <c r="C47" s="16">
        <v>80</v>
      </c>
      <c r="D47" s="16">
        <v>6.32</v>
      </c>
      <c r="E47" s="16">
        <v>0.8</v>
      </c>
      <c r="F47" s="16">
        <v>38.64</v>
      </c>
      <c r="G47" s="16">
        <v>102</v>
      </c>
      <c r="H47" s="16">
        <v>0.02</v>
      </c>
      <c r="I47" s="16">
        <v>0</v>
      </c>
      <c r="J47" s="16">
        <v>0</v>
      </c>
      <c r="K47" s="16">
        <v>0.23</v>
      </c>
      <c r="L47" s="16">
        <v>18.399999999999999</v>
      </c>
      <c r="M47" s="16">
        <v>17.399999999999999</v>
      </c>
      <c r="N47" s="16">
        <v>6.6</v>
      </c>
      <c r="O47" s="16">
        <v>0.22</v>
      </c>
      <c r="P47" s="10"/>
    </row>
    <row r="48" spans="1:16" x14ac:dyDescent="0.25">
      <c r="A48" s="14"/>
      <c r="B48" s="14" t="s">
        <v>35</v>
      </c>
      <c r="C48" s="16">
        <v>60</v>
      </c>
      <c r="D48" s="16">
        <v>2.2400000000000002</v>
      </c>
      <c r="E48" s="16">
        <v>0.44</v>
      </c>
      <c r="F48" s="16">
        <v>19.760000000000002</v>
      </c>
      <c r="G48" s="16">
        <v>46.95</v>
      </c>
      <c r="H48" s="16">
        <v>0.68</v>
      </c>
      <c r="I48" s="16">
        <v>0</v>
      </c>
      <c r="J48" s="16">
        <v>0</v>
      </c>
      <c r="K48" s="16">
        <v>0</v>
      </c>
      <c r="L48" s="16">
        <v>17.07</v>
      </c>
      <c r="M48" s="16">
        <v>42.4</v>
      </c>
      <c r="N48" s="16">
        <v>10</v>
      </c>
      <c r="O48" s="16">
        <v>1.24</v>
      </c>
    </row>
    <row r="49" spans="1:16" ht="18" customHeight="1" x14ac:dyDescent="0.25">
      <c r="A49" s="54"/>
      <c r="B49" s="56" t="s">
        <v>18</v>
      </c>
      <c r="C49" s="17"/>
      <c r="D49" s="17">
        <f t="shared" ref="D49:O49" si="4">SUM(D42:D48)</f>
        <v>31.759999999999998</v>
      </c>
      <c r="E49" s="17">
        <f t="shared" si="4"/>
        <v>27.720000000000002</v>
      </c>
      <c r="F49" s="17">
        <f t="shared" si="4"/>
        <v>171.29999999999998</v>
      </c>
      <c r="G49" s="17">
        <f t="shared" si="4"/>
        <v>937.55000000000007</v>
      </c>
      <c r="H49" s="17">
        <f t="shared" si="4"/>
        <v>1.19</v>
      </c>
      <c r="I49" s="17">
        <f t="shared" si="4"/>
        <v>37</v>
      </c>
      <c r="J49" s="17">
        <f t="shared" si="4"/>
        <v>1.02</v>
      </c>
      <c r="K49" s="17">
        <f t="shared" si="4"/>
        <v>13.14</v>
      </c>
      <c r="L49" s="17">
        <f t="shared" si="4"/>
        <v>290.39999999999998</v>
      </c>
      <c r="M49" s="17">
        <f t="shared" si="4"/>
        <v>325.80999999999995</v>
      </c>
      <c r="N49" s="17">
        <f t="shared" si="4"/>
        <v>145.41999999999999</v>
      </c>
      <c r="O49" s="17">
        <f t="shared" si="4"/>
        <v>8.2099999999999991</v>
      </c>
    </row>
    <row r="50" spans="1:16" ht="18" customHeight="1" x14ac:dyDescent="0.25">
      <c r="A50" s="54"/>
      <c r="B50" s="59" t="s">
        <v>8</v>
      </c>
      <c r="C50" s="38"/>
      <c r="D50" s="50">
        <f t="shared" ref="D50:O50" si="5">D40+D49</f>
        <v>47.44</v>
      </c>
      <c r="E50" s="50">
        <f t="shared" si="5"/>
        <v>45.680000000000007</v>
      </c>
      <c r="F50" s="50">
        <f t="shared" si="5"/>
        <v>327.08</v>
      </c>
      <c r="G50" s="50">
        <f t="shared" si="5"/>
        <v>1606.5</v>
      </c>
      <c r="H50" s="50">
        <f t="shared" si="5"/>
        <v>2.2439999999999998</v>
      </c>
      <c r="I50" s="50">
        <f t="shared" si="5"/>
        <v>179.17000000000002</v>
      </c>
      <c r="J50" s="50">
        <f t="shared" si="5"/>
        <v>48.230000000000004</v>
      </c>
      <c r="K50" s="50">
        <f t="shared" si="5"/>
        <v>17.902000000000001</v>
      </c>
      <c r="L50" s="50">
        <f t="shared" si="5"/>
        <v>800.86999999999989</v>
      </c>
      <c r="M50" s="50">
        <f t="shared" si="5"/>
        <v>773.6099999999999</v>
      </c>
      <c r="N50" s="50">
        <f t="shared" si="5"/>
        <v>279.60000000000002</v>
      </c>
      <c r="O50" s="50">
        <f t="shared" si="5"/>
        <v>15.54</v>
      </c>
    </row>
    <row r="51" spans="1:16" ht="60.75" customHeight="1" x14ac:dyDescent="0.25">
      <c r="C51" s="19"/>
      <c r="D51" s="37"/>
      <c r="E51" s="19"/>
      <c r="F51" s="19"/>
      <c r="G51" s="19"/>
      <c r="H51" s="37"/>
      <c r="I51" s="37"/>
      <c r="J51" s="37"/>
      <c r="K51" s="37"/>
      <c r="L51" s="37"/>
      <c r="M51" s="37"/>
      <c r="N51" s="37"/>
      <c r="O51" s="37"/>
      <c r="P51" s="4"/>
    </row>
    <row r="52" spans="1:16" ht="15" customHeight="1" x14ac:dyDescent="0.25">
      <c r="A52" s="21"/>
      <c r="B52" s="21" t="s">
        <v>30</v>
      </c>
      <c r="C52" s="22"/>
      <c r="D52" s="20"/>
      <c r="E52" s="22"/>
      <c r="F52" s="22"/>
      <c r="G52" s="22"/>
      <c r="H52" s="20"/>
      <c r="I52" s="20"/>
      <c r="J52" s="20"/>
      <c r="K52" s="85"/>
      <c r="L52" s="20"/>
      <c r="M52" s="20"/>
      <c r="N52" s="20"/>
      <c r="O52" s="20"/>
      <c r="P52" s="3"/>
    </row>
    <row r="53" spans="1:16" ht="15" customHeight="1" x14ac:dyDescent="0.25">
      <c r="A53" s="54"/>
      <c r="B53" s="54" t="s">
        <v>12</v>
      </c>
      <c r="C53" s="20" t="s">
        <v>105</v>
      </c>
      <c r="D53" s="20"/>
      <c r="E53" s="20"/>
      <c r="F53" s="20"/>
      <c r="G53" s="20"/>
      <c r="H53" s="20"/>
      <c r="I53" s="20"/>
      <c r="J53" s="20"/>
      <c r="K53" s="85"/>
      <c r="L53" s="20"/>
      <c r="M53" s="20"/>
      <c r="N53" s="20"/>
      <c r="O53" s="20"/>
      <c r="P53" s="3"/>
    </row>
    <row r="54" spans="1:16" ht="15" customHeight="1" x14ac:dyDescent="0.25">
      <c r="A54" s="54"/>
      <c r="B54" s="54" t="s">
        <v>13</v>
      </c>
      <c r="C54" s="105" t="s">
        <v>108</v>
      </c>
      <c r="D54" s="106"/>
      <c r="E54" s="20"/>
      <c r="F54" s="20"/>
      <c r="G54" s="20"/>
      <c r="H54" s="20"/>
      <c r="I54" s="20"/>
      <c r="J54" s="20"/>
      <c r="K54" s="20"/>
      <c r="L54" s="34"/>
      <c r="M54" s="34"/>
      <c r="N54" s="34"/>
      <c r="O54" s="34"/>
      <c r="P54" s="12"/>
    </row>
    <row r="55" spans="1:16" ht="15" customHeight="1" x14ac:dyDescent="0.25">
      <c r="A55" s="54"/>
      <c r="B55" s="54" t="s">
        <v>15</v>
      </c>
      <c r="C55" s="76" t="s">
        <v>106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12"/>
    </row>
    <row r="56" spans="1:16" ht="16.5" customHeight="1" x14ac:dyDescent="0.25">
      <c r="A56" s="107" t="s">
        <v>0</v>
      </c>
      <c r="B56" s="109" t="s">
        <v>1</v>
      </c>
      <c r="C56" s="110" t="s">
        <v>2</v>
      </c>
      <c r="D56" s="84" t="s">
        <v>3</v>
      </c>
      <c r="E56" s="84" t="s">
        <v>4</v>
      </c>
      <c r="F56" s="110" t="s">
        <v>5</v>
      </c>
      <c r="G56" s="110" t="s">
        <v>6</v>
      </c>
      <c r="H56" s="119" t="s">
        <v>17</v>
      </c>
      <c r="I56" s="120"/>
      <c r="J56" s="120"/>
      <c r="K56" s="121"/>
      <c r="L56" s="119" t="s">
        <v>7</v>
      </c>
      <c r="M56" s="120"/>
      <c r="N56" s="120"/>
      <c r="O56" s="121"/>
      <c r="P56" s="8"/>
    </row>
    <row r="57" spans="1:16" ht="16.5" customHeight="1" x14ac:dyDescent="0.25">
      <c r="A57" s="108"/>
      <c r="B57" s="109"/>
      <c r="C57" s="110"/>
      <c r="D57" s="84" t="s">
        <v>8</v>
      </c>
      <c r="E57" s="84" t="s">
        <v>8</v>
      </c>
      <c r="F57" s="110"/>
      <c r="G57" s="110"/>
      <c r="H57" s="16" t="s">
        <v>43</v>
      </c>
      <c r="I57" s="16" t="s">
        <v>44</v>
      </c>
      <c r="J57" s="16" t="s">
        <v>45</v>
      </c>
      <c r="K57" s="16" t="s">
        <v>46</v>
      </c>
      <c r="L57" s="16" t="s">
        <v>47</v>
      </c>
      <c r="M57" s="16" t="s">
        <v>48</v>
      </c>
      <c r="N57" s="16" t="s">
        <v>49</v>
      </c>
      <c r="O57" s="16" t="s">
        <v>9</v>
      </c>
      <c r="P57" s="10"/>
    </row>
    <row r="58" spans="1:16" ht="17.25" customHeight="1" x14ac:dyDescent="0.25">
      <c r="A58" s="14"/>
      <c r="B58" s="24" t="s">
        <v>82</v>
      </c>
      <c r="C58" s="16"/>
      <c r="D58" s="16"/>
      <c r="E58" s="16"/>
      <c r="F58" s="16"/>
      <c r="G58" s="18">
        <f>G65*100/272000</f>
        <v>0.24869485294117646</v>
      </c>
      <c r="H58" s="16"/>
      <c r="I58" s="16"/>
      <c r="J58" s="16"/>
      <c r="K58" s="16"/>
      <c r="L58" s="16"/>
      <c r="M58" s="16"/>
      <c r="N58" s="16"/>
      <c r="O58" s="16"/>
      <c r="P58" s="10"/>
    </row>
    <row r="59" spans="1:16" ht="18.75" customHeight="1" x14ac:dyDescent="0.25">
      <c r="A59" s="14">
        <v>7</v>
      </c>
      <c r="B59" s="14" t="s">
        <v>94</v>
      </c>
      <c r="C59" s="16">
        <v>100</v>
      </c>
      <c r="D59" s="16">
        <v>1.5</v>
      </c>
      <c r="E59" s="16">
        <v>4</v>
      </c>
      <c r="F59" s="16">
        <v>11</v>
      </c>
      <c r="G59" s="16">
        <v>86</v>
      </c>
      <c r="H59" s="16">
        <v>0.09</v>
      </c>
      <c r="I59" s="16">
        <v>45.8</v>
      </c>
      <c r="J59" s="16">
        <v>1.2</v>
      </c>
      <c r="K59" s="16">
        <v>2.4900000000000002</v>
      </c>
      <c r="L59" s="16">
        <v>58.3</v>
      </c>
      <c r="M59" s="16">
        <v>49.4</v>
      </c>
      <c r="N59" s="16">
        <v>11.6</v>
      </c>
      <c r="O59" s="16">
        <v>1.26</v>
      </c>
      <c r="P59" s="13"/>
    </row>
    <row r="60" spans="1:16" ht="25.5" customHeight="1" x14ac:dyDescent="0.25">
      <c r="A60" s="14">
        <v>160</v>
      </c>
      <c r="B60" s="14" t="s">
        <v>90</v>
      </c>
      <c r="C60" s="16">
        <v>250</v>
      </c>
      <c r="D60" s="16">
        <v>7</v>
      </c>
      <c r="E60" s="16">
        <v>7.9</v>
      </c>
      <c r="F60" s="16">
        <v>24.7</v>
      </c>
      <c r="G60" s="16">
        <v>141</v>
      </c>
      <c r="H60" s="16">
        <v>0.03</v>
      </c>
      <c r="I60" s="16">
        <v>0.28999999999999998</v>
      </c>
      <c r="J60" s="16">
        <v>76.05</v>
      </c>
      <c r="K60" s="16">
        <v>0.998</v>
      </c>
      <c r="L60" s="16">
        <v>250.8</v>
      </c>
      <c r="M60" s="16">
        <v>85.05</v>
      </c>
      <c r="N60" s="16">
        <v>8.64</v>
      </c>
      <c r="O60" s="16">
        <v>0.68300000000000005</v>
      </c>
      <c r="P60" s="13"/>
    </row>
    <row r="61" spans="1:16" ht="18" customHeight="1" x14ac:dyDescent="0.25">
      <c r="A61" s="14">
        <v>149</v>
      </c>
      <c r="B61" s="14" t="s">
        <v>33</v>
      </c>
      <c r="C61" s="16">
        <v>200</v>
      </c>
      <c r="D61" s="16">
        <v>4.9000000000000004</v>
      </c>
      <c r="E61" s="16">
        <v>5</v>
      </c>
      <c r="F61" s="16">
        <v>32.5</v>
      </c>
      <c r="G61" s="16">
        <v>190</v>
      </c>
      <c r="H61" s="16">
        <v>0.04</v>
      </c>
      <c r="I61" s="16">
        <v>1.3</v>
      </c>
      <c r="J61" s="16">
        <v>0.03</v>
      </c>
      <c r="K61" s="16">
        <v>0</v>
      </c>
      <c r="L61" s="16">
        <v>179.42</v>
      </c>
      <c r="M61" s="16">
        <v>116.2</v>
      </c>
      <c r="N61" s="16">
        <v>21.64</v>
      </c>
      <c r="O61" s="16">
        <v>0.71</v>
      </c>
      <c r="P61" s="10"/>
    </row>
    <row r="62" spans="1:16" ht="18" customHeight="1" x14ac:dyDescent="0.25">
      <c r="A62" s="14">
        <v>96</v>
      </c>
      <c r="B62" s="14" t="s">
        <v>67</v>
      </c>
      <c r="C62" s="16">
        <v>15</v>
      </c>
      <c r="D62" s="16">
        <v>1.4999999999999999E-2</v>
      </c>
      <c r="E62" s="16">
        <v>12.45</v>
      </c>
      <c r="F62" s="16">
        <v>0.15</v>
      </c>
      <c r="G62" s="16">
        <v>110.5</v>
      </c>
      <c r="H62" s="16">
        <v>0</v>
      </c>
      <c r="I62" s="16">
        <v>0</v>
      </c>
      <c r="J62" s="16">
        <v>5.8999999999999997E-2</v>
      </c>
      <c r="K62" s="16">
        <v>0.1</v>
      </c>
      <c r="L62" s="16">
        <v>3</v>
      </c>
      <c r="M62" s="16">
        <v>0.19</v>
      </c>
      <c r="N62" s="16">
        <v>0</v>
      </c>
      <c r="O62" s="16">
        <v>0.02</v>
      </c>
      <c r="P62" s="10"/>
    </row>
    <row r="63" spans="1:16" ht="18" customHeight="1" x14ac:dyDescent="0.25">
      <c r="A63" s="14"/>
      <c r="B63" s="14" t="s">
        <v>34</v>
      </c>
      <c r="C63" s="16">
        <v>80</v>
      </c>
      <c r="D63" s="16">
        <v>6.32</v>
      </c>
      <c r="E63" s="16">
        <v>0.8</v>
      </c>
      <c r="F63" s="16">
        <v>38.64</v>
      </c>
      <c r="G63" s="16">
        <v>102</v>
      </c>
      <c r="H63" s="16">
        <v>0.02</v>
      </c>
      <c r="I63" s="16">
        <v>0</v>
      </c>
      <c r="J63" s="16">
        <v>0</v>
      </c>
      <c r="K63" s="16">
        <v>0.23</v>
      </c>
      <c r="L63" s="16">
        <v>18.399999999999999</v>
      </c>
      <c r="M63" s="16">
        <v>17.399999999999999</v>
      </c>
      <c r="N63" s="16">
        <v>6.6</v>
      </c>
      <c r="O63" s="16">
        <v>0.22</v>
      </c>
      <c r="P63" s="10"/>
    </row>
    <row r="64" spans="1:16" ht="18" customHeight="1" x14ac:dyDescent="0.25">
      <c r="A64" s="14"/>
      <c r="B64" s="14" t="s">
        <v>35</v>
      </c>
      <c r="C64" s="16">
        <v>60</v>
      </c>
      <c r="D64" s="16">
        <v>3.36</v>
      </c>
      <c r="E64" s="16">
        <v>0.66</v>
      </c>
      <c r="F64" s="16">
        <v>29.64</v>
      </c>
      <c r="G64" s="16">
        <v>46.95</v>
      </c>
      <c r="H64" s="16">
        <v>0.68</v>
      </c>
      <c r="I64" s="16">
        <v>0</v>
      </c>
      <c r="J64" s="16">
        <v>0</v>
      </c>
      <c r="K64" s="16">
        <v>0</v>
      </c>
      <c r="L64" s="16">
        <v>17.07</v>
      </c>
      <c r="M64" s="16">
        <v>42.4</v>
      </c>
      <c r="N64" s="16">
        <v>10</v>
      </c>
      <c r="O64" s="16">
        <v>1.24</v>
      </c>
      <c r="P64" s="10"/>
    </row>
    <row r="65" spans="1:16" ht="18" customHeight="1" x14ac:dyDescent="0.25">
      <c r="A65" s="23"/>
      <c r="B65" s="56" t="s">
        <v>18</v>
      </c>
      <c r="C65" s="17"/>
      <c r="D65" s="17">
        <f t="shared" ref="D65:O65" si="6">SUM(D59:D64)</f>
        <v>23.094999999999999</v>
      </c>
      <c r="E65" s="17">
        <f t="shared" si="6"/>
        <v>30.81</v>
      </c>
      <c r="F65" s="17">
        <f t="shared" si="6"/>
        <v>136.63</v>
      </c>
      <c r="G65" s="17">
        <f t="shared" si="6"/>
        <v>676.45</v>
      </c>
      <c r="H65" s="17">
        <f t="shared" si="6"/>
        <v>0.8600000000000001</v>
      </c>
      <c r="I65" s="17">
        <f t="shared" si="6"/>
        <v>47.389999999999993</v>
      </c>
      <c r="J65" s="17">
        <f t="shared" si="6"/>
        <v>77.338999999999999</v>
      </c>
      <c r="K65" s="17">
        <f t="shared" si="6"/>
        <v>3.8180000000000005</v>
      </c>
      <c r="L65" s="17">
        <f t="shared" si="6"/>
        <v>526.99</v>
      </c>
      <c r="M65" s="17">
        <f t="shared" si="6"/>
        <v>310.63999999999993</v>
      </c>
      <c r="N65" s="17">
        <f t="shared" si="6"/>
        <v>58.480000000000004</v>
      </c>
      <c r="O65" s="17">
        <f t="shared" si="6"/>
        <v>4.133</v>
      </c>
      <c r="P65" s="10"/>
    </row>
    <row r="66" spans="1:16" ht="18" customHeight="1" x14ac:dyDescent="0.25">
      <c r="A66" s="14"/>
      <c r="B66" s="24" t="s">
        <v>10</v>
      </c>
      <c r="C66" s="16"/>
      <c r="D66" s="16"/>
      <c r="E66" s="16"/>
      <c r="F66" s="16"/>
      <c r="G66" s="18">
        <f>G75*100/272000</f>
        <v>0.34803308823529411</v>
      </c>
      <c r="H66" s="25"/>
      <c r="I66" s="25"/>
      <c r="J66" s="25"/>
      <c r="K66" s="25"/>
      <c r="L66" s="25"/>
      <c r="M66" s="25"/>
      <c r="N66" s="25"/>
      <c r="O66" s="25"/>
      <c r="P66" s="10"/>
    </row>
    <row r="67" spans="1:16" ht="18" customHeight="1" x14ac:dyDescent="0.25">
      <c r="A67" s="14">
        <v>16</v>
      </c>
      <c r="B67" s="14" t="s">
        <v>58</v>
      </c>
      <c r="C67" s="16">
        <v>150</v>
      </c>
      <c r="D67" s="16">
        <v>0.9</v>
      </c>
      <c r="E67" s="16">
        <v>10.65</v>
      </c>
      <c r="F67" s="16">
        <v>4.5</v>
      </c>
      <c r="G67" s="16">
        <v>118.5</v>
      </c>
      <c r="H67" s="16">
        <v>0.03</v>
      </c>
      <c r="I67" s="16">
        <v>6.65</v>
      </c>
      <c r="J67" s="16">
        <v>0</v>
      </c>
      <c r="K67" s="16">
        <v>2.74</v>
      </c>
      <c r="L67" s="16">
        <v>34.799999999999997</v>
      </c>
      <c r="M67" s="16">
        <v>28.62</v>
      </c>
      <c r="N67" s="16">
        <v>13.3</v>
      </c>
      <c r="O67" s="16">
        <v>0.48</v>
      </c>
      <c r="P67" s="10"/>
    </row>
    <row r="68" spans="1:16" ht="18" customHeight="1" x14ac:dyDescent="0.25">
      <c r="A68" s="14">
        <v>41</v>
      </c>
      <c r="B68" s="14" t="s">
        <v>74</v>
      </c>
      <c r="C68" s="16">
        <v>250</v>
      </c>
      <c r="D68" s="16">
        <v>2</v>
      </c>
      <c r="E68" s="16">
        <v>4.3</v>
      </c>
      <c r="F68" s="16">
        <v>10</v>
      </c>
      <c r="G68" s="16">
        <v>88</v>
      </c>
      <c r="H68" s="16">
        <v>0.02</v>
      </c>
      <c r="I68" s="16">
        <v>7.6</v>
      </c>
      <c r="J68" s="16">
        <v>0.78</v>
      </c>
      <c r="K68" s="16">
        <v>0.08</v>
      </c>
      <c r="L68" s="16">
        <v>59.8</v>
      </c>
      <c r="M68" s="16">
        <v>27.38</v>
      </c>
      <c r="N68" s="16">
        <v>11.76</v>
      </c>
      <c r="O68" s="16">
        <v>0.78</v>
      </c>
      <c r="P68" s="10"/>
    </row>
    <row r="69" spans="1:16" ht="18" customHeight="1" x14ac:dyDescent="0.25">
      <c r="A69" s="14">
        <v>92</v>
      </c>
      <c r="B69" s="14" t="s">
        <v>71</v>
      </c>
      <c r="C69" s="16">
        <v>200</v>
      </c>
      <c r="D69" s="16">
        <v>4.2</v>
      </c>
      <c r="E69" s="16">
        <v>9.1</v>
      </c>
      <c r="F69" s="16">
        <v>29.2</v>
      </c>
      <c r="G69" s="16">
        <v>218</v>
      </c>
      <c r="H69" s="16">
        <v>0.12</v>
      </c>
      <c r="I69" s="16">
        <v>17.100000000000001</v>
      </c>
      <c r="J69" s="16">
        <v>7.0000000000000007E-2</v>
      </c>
      <c r="K69" s="16">
        <v>0.06</v>
      </c>
      <c r="L69" s="16">
        <v>113.59</v>
      </c>
      <c r="M69" s="16">
        <v>63.85</v>
      </c>
      <c r="N69" s="16">
        <v>21.53</v>
      </c>
      <c r="O69" s="16">
        <v>0.78</v>
      </c>
      <c r="P69" s="10"/>
    </row>
    <row r="70" spans="1:16" ht="18" customHeight="1" x14ac:dyDescent="0.25">
      <c r="A70" s="14">
        <v>88</v>
      </c>
      <c r="B70" s="14" t="s">
        <v>55</v>
      </c>
      <c r="C70" s="16">
        <v>100</v>
      </c>
      <c r="D70" s="16">
        <v>12.8</v>
      </c>
      <c r="E70" s="16">
        <v>13.6</v>
      </c>
      <c r="F70" s="16">
        <v>9.9</v>
      </c>
      <c r="G70" s="16">
        <v>206.9</v>
      </c>
      <c r="H70" s="16">
        <v>0.13</v>
      </c>
      <c r="I70" s="16">
        <v>2.39</v>
      </c>
      <c r="J70" s="16">
        <v>0.09</v>
      </c>
      <c r="K70" s="16">
        <v>0.4</v>
      </c>
      <c r="L70" s="16">
        <v>64.8</v>
      </c>
      <c r="M70" s="16">
        <v>230.2</v>
      </c>
      <c r="N70" s="16">
        <v>1.71</v>
      </c>
      <c r="O70" s="16">
        <v>179.3</v>
      </c>
      <c r="P70" s="10"/>
    </row>
    <row r="71" spans="1:16" ht="18" customHeight="1" x14ac:dyDescent="0.25">
      <c r="A71" s="14">
        <v>146</v>
      </c>
      <c r="B71" s="14" t="s">
        <v>20</v>
      </c>
      <c r="C71" s="16">
        <v>200</v>
      </c>
      <c r="D71" s="16">
        <v>0.3</v>
      </c>
      <c r="E71" s="16">
        <v>0</v>
      </c>
      <c r="F71" s="16">
        <v>15.2</v>
      </c>
      <c r="G71" s="16">
        <v>60</v>
      </c>
      <c r="H71" s="16" t="s">
        <v>40</v>
      </c>
      <c r="I71" s="16">
        <v>2.9</v>
      </c>
      <c r="J71" s="16">
        <v>0.08</v>
      </c>
      <c r="K71" s="16">
        <v>0</v>
      </c>
      <c r="L71" s="16">
        <v>112.55</v>
      </c>
      <c r="M71" s="16">
        <v>9.7799999999999994</v>
      </c>
      <c r="N71" s="16">
        <v>5.24</v>
      </c>
      <c r="O71" s="16">
        <v>0.91</v>
      </c>
      <c r="P71" s="10"/>
    </row>
    <row r="72" spans="1:16" ht="12.75" customHeight="1" x14ac:dyDescent="0.25">
      <c r="A72" s="14">
        <v>250</v>
      </c>
      <c r="B72" s="14" t="s">
        <v>72</v>
      </c>
      <c r="C72" s="16">
        <v>150</v>
      </c>
      <c r="D72" s="16">
        <v>1.92</v>
      </c>
      <c r="E72" s="16">
        <v>0.42</v>
      </c>
      <c r="F72" s="16">
        <v>17.36</v>
      </c>
      <c r="G72" s="16">
        <v>81</v>
      </c>
      <c r="H72" s="16">
        <v>0.08</v>
      </c>
      <c r="I72" s="16">
        <v>128.58000000000001</v>
      </c>
      <c r="J72" s="16">
        <v>0</v>
      </c>
      <c r="K72" s="16">
        <v>0.42</v>
      </c>
      <c r="L72" s="16">
        <v>72.86</v>
      </c>
      <c r="M72" s="16">
        <v>49.28</v>
      </c>
      <c r="N72" s="16">
        <v>27.86</v>
      </c>
      <c r="O72" s="35">
        <v>0.64</v>
      </c>
      <c r="P72" s="10"/>
    </row>
    <row r="73" spans="1:16" ht="12.75" customHeight="1" x14ac:dyDescent="0.25">
      <c r="A73" s="14"/>
      <c r="B73" s="14" t="s">
        <v>34</v>
      </c>
      <c r="C73" s="16">
        <v>100</v>
      </c>
      <c r="D73" s="16">
        <v>7.9</v>
      </c>
      <c r="E73" s="16">
        <v>1</v>
      </c>
      <c r="F73" s="16">
        <v>48.5</v>
      </c>
      <c r="G73" s="16">
        <v>127.3</v>
      </c>
      <c r="H73" s="16">
        <v>0.02</v>
      </c>
      <c r="I73" s="16">
        <v>0</v>
      </c>
      <c r="J73" s="16">
        <v>0</v>
      </c>
      <c r="K73" s="16">
        <v>0.23</v>
      </c>
      <c r="L73" s="16">
        <v>23</v>
      </c>
      <c r="M73" s="16">
        <v>17.399999999999999</v>
      </c>
      <c r="N73" s="16">
        <v>6.6</v>
      </c>
      <c r="O73" s="16">
        <v>0.22</v>
      </c>
      <c r="P73" s="11"/>
    </row>
    <row r="74" spans="1:16" ht="18" customHeight="1" x14ac:dyDescent="0.25">
      <c r="A74" s="14"/>
      <c r="B74" s="14" t="s">
        <v>35</v>
      </c>
      <c r="C74" s="16">
        <v>60</v>
      </c>
      <c r="D74" s="16">
        <v>2.2400000000000002</v>
      </c>
      <c r="E74" s="16">
        <v>0.44</v>
      </c>
      <c r="F74" s="16">
        <v>19.760000000000002</v>
      </c>
      <c r="G74" s="16">
        <v>46.95</v>
      </c>
      <c r="H74" s="16">
        <v>0.68</v>
      </c>
      <c r="I74" s="16">
        <v>0</v>
      </c>
      <c r="J74" s="16">
        <v>0</v>
      </c>
      <c r="K74" s="16">
        <v>0</v>
      </c>
      <c r="L74" s="16">
        <v>17.07</v>
      </c>
      <c r="M74" s="16">
        <v>42.4</v>
      </c>
      <c r="N74" s="16">
        <v>10</v>
      </c>
      <c r="O74" s="16">
        <v>1.24</v>
      </c>
    </row>
    <row r="75" spans="1:16" ht="18" customHeight="1" x14ac:dyDescent="0.25">
      <c r="A75" s="54"/>
      <c r="B75" s="56" t="s">
        <v>18</v>
      </c>
      <c r="C75" s="17"/>
      <c r="D75" s="17">
        <f t="shared" ref="D75:O75" si="7">SUM(D67:D74)</f>
        <v>32.26</v>
      </c>
      <c r="E75" s="17">
        <f t="shared" si="7"/>
        <v>39.51</v>
      </c>
      <c r="F75" s="17">
        <f t="shared" si="7"/>
        <v>154.41999999999999</v>
      </c>
      <c r="G75" s="17">
        <f t="shared" si="7"/>
        <v>946.65</v>
      </c>
      <c r="H75" s="17">
        <f t="shared" si="7"/>
        <v>1.08</v>
      </c>
      <c r="I75" s="17">
        <f t="shared" si="7"/>
        <v>165.22000000000003</v>
      </c>
      <c r="J75" s="17">
        <f t="shared" si="7"/>
        <v>1.02</v>
      </c>
      <c r="K75" s="17">
        <f t="shared" si="7"/>
        <v>3.93</v>
      </c>
      <c r="L75" s="17">
        <f t="shared" si="7"/>
        <v>498.47</v>
      </c>
      <c r="M75" s="17">
        <f t="shared" si="7"/>
        <v>468.90999999999985</v>
      </c>
      <c r="N75" s="17">
        <f t="shared" si="7"/>
        <v>98</v>
      </c>
      <c r="O75" s="17">
        <f t="shared" si="7"/>
        <v>184.35</v>
      </c>
    </row>
    <row r="76" spans="1:16" ht="18" customHeight="1" x14ac:dyDescent="0.25">
      <c r="A76" s="54"/>
      <c r="B76" s="59" t="s">
        <v>8</v>
      </c>
      <c r="C76" s="38"/>
      <c r="D76" s="50">
        <f t="shared" ref="D76:O76" si="8">D65+D75</f>
        <v>55.354999999999997</v>
      </c>
      <c r="E76" s="50">
        <f t="shared" si="8"/>
        <v>70.319999999999993</v>
      </c>
      <c r="F76" s="50">
        <f t="shared" si="8"/>
        <v>291.04999999999995</v>
      </c>
      <c r="G76" s="50">
        <f t="shared" si="8"/>
        <v>1623.1</v>
      </c>
      <c r="H76" s="50">
        <f t="shared" si="8"/>
        <v>1.9400000000000002</v>
      </c>
      <c r="I76" s="50">
        <f t="shared" si="8"/>
        <v>212.61</v>
      </c>
      <c r="J76" s="50">
        <f t="shared" si="8"/>
        <v>78.358999999999995</v>
      </c>
      <c r="K76" s="50">
        <f t="shared" si="8"/>
        <v>7.7480000000000011</v>
      </c>
      <c r="L76" s="50">
        <f t="shared" si="8"/>
        <v>1025.46</v>
      </c>
      <c r="M76" s="50">
        <f t="shared" si="8"/>
        <v>779.54999999999973</v>
      </c>
      <c r="N76" s="50">
        <f t="shared" si="8"/>
        <v>156.48000000000002</v>
      </c>
      <c r="O76" s="50">
        <f t="shared" si="8"/>
        <v>188.483</v>
      </c>
    </row>
    <row r="77" spans="1:16" ht="68.25" customHeight="1" x14ac:dyDescent="0.25"/>
    <row r="78" spans="1:16" ht="18" customHeight="1" x14ac:dyDescent="0.25">
      <c r="A78" s="21"/>
      <c r="B78" s="21" t="s">
        <v>29</v>
      </c>
      <c r="C78" s="22"/>
      <c r="D78" s="20"/>
      <c r="E78" s="22"/>
      <c r="F78" s="22"/>
      <c r="G78" s="22"/>
      <c r="H78" s="20"/>
      <c r="I78" s="20"/>
      <c r="J78" s="20"/>
      <c r="K78" s="85"/>
      <c r="L78" s="20"/>
      <c r="M78" s="20"/>
      <c r="N78" s="20"/>
      <c r="O78" s="20"/>
      <c r="P78" s="3"/>
    </row>
    <row r="79" spans="1:16" ht="18" customHeight="1" x14ac:dyDescent="0.25">
      <c r="A79" s="54"/>
      <c r="B79" s="54" t="s">
        <v>12</v>
      </c>
      <c r="C79" s="20" t="s">
        <v>105</v>
      </c>
      <c r="D79" s="20"/>
      <c r="E79" s="20"/>
      <c r="F79" s="20"/>
      <c r="G79" s="20"/>
      <c r="H79" s="20"/>
      <c r="I79" s="20"/>
      <c r="J79" s="20"/>
      <c r="K79" s="85"/>
      <c r="L79" s="20"/>
      <c r="M79" s="20"/>
      <c r="N79" s="20"/>
      <c r="O79" s="20"/>
      <c r="P79" s="3"/>
    </row>
    <row r="80" spans="1:16" ht="18" customHeight="1" x14ac:dyDescent="0.25">
      <c r="A80" s="54"/>
      <c r="B80" s="54" t="s">
        <v>13</v>
      </c>
      <c r="C80" s="105" t="s">
        <v>108</v>
      </c>
      <c r="D80" s="106"/>
      <c r="E80" s="20"/>
      <c r="F80" s="20"/>
      <c r="G80" s="20"/>
      <c r="H80" s="20"/>
      <c r="I80" s="20"/>
      <c r="J80" s="20"/>
      <c r="K80" s="20"/>
      <c r="L80" s="34"/>
      <c r="M80" s="34"/>
      <c r="N80" s="34"/>
      <c r="O80" s="34"/>
      <c r="P80" s="3"/>
    </row>
    <row r="81" spans="1:16" ht="18" customHeight="1" x14ac:dyDescent="0.25">
      <c r="A81" s="54"/>
      <c r="B81" s="54" t="s">
        <v>15</v>
      </c>
      <c r="C81" s="76" t="s">
        <v>106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12"/>
    </row>
    <row r="82" spans="1:16" ht="18" customHeight="1" x14ac:dyDescent="0.25">
      <c r="A82" s="107" t="s">
        <v>0</v>
      </c>
      <c r="B82" s="109" t="s">
        <v>1</v>
      </c>
      <c r="C82" s="110" t="s">
        <v>2</v>
      </c>
      <c r="D82" s="84" t="s">
        <v>3</v>
      </c>
      <c r="E82" s="84" t="s">
        <v>4</v>
      </c>
      <c r="F82" s="110" t="s">
        <v>5</v>
      </c>
      <c r="G82" s="110" t="s">
        <v>6</v>
      </c>
      <c r="H82" s="119" t="s">
        <v>17</v>
      </c>
      <c r="I82" s="120"/>
      <c r="J82" s="120"/>
      <c r="K82" s="121"/>
      <c r="L82" s="119" t="s">
        <v>7</v>
      </c>
      <c r="M82" s="120"/>
      <c r="N82" s="120"/>
      <c r="O82" s="121"/>
      <c r="P82" s="12"/>
    </row>
    <row r="83" spans="1:16" ht="18" customHeight="1" x14ac:dyDescent="0.25">
      <c r="A83" s="108"/>
      <c r="B83" s="109"/>
      <c r="C83" s="110"/>
      <c r="D83" s="84" t="s">
        <v>8</v>
      </c>
      <c r="E83" s="84" t="s">
        <v>8</v>
      </c>
      <c r="F83" s="110"/>
      <c r="G83" s="110"/>
      <c r="H83" s="16" t="s">
        <v>43</v>
      </c>
      <c r="I83" s="16" t="s">
        <v>44</v>
      </c>
      <c r="J83" s="16" t="s">
        <v>45</v>
      </c>
      <c r="K83" s="16" t="s">
        <v>46</v>
      </c>
      <c r="L83" s="16" t="s">
        <v>47</v>
      </c>
      <c r="M83" s="16" t="s">
        <v>48</v>
      </c>
      <c r="N83" s="16" t="s">
        <v>49</v>
      </c>
      <c r="O83" s="16" t="s">
        <v>9</v>
      </c>
      <c r="P83" s="8"/>
    </row>
    <row r="84" spans="1:16" ht="18" customHeight="1" x14ac:dyDescent="0.25">
      <c r="A84" s="14"/>
      <c r="B84" s="24" t="s">
        <v>82</v>
      </c>
      <c r="C84" s="16"/>
      <c r="D84" s="16"/>
      <c r="E84" s="16"/>
      <c r="F84" s="16"/>
      <c r="G84" s="18">
        <f>G91*100/272000</f>
        <v>0.24428308823529413</v>
      </c>
      <c r="H84" s="16"/>
      <c r="I84" s="16"/>
      <c r="J84" s="16"/>
      <c r="K84" s="16"/>
      <c r="L84" s="16"/>
      <c r="M84" s="16"/>
      <c r="N84" s="16"/>
      <c r="O84" s="16"/>
      <c r="P84" s="10"/>
    </row>
    <row r="85" spans="1:16" ht="18" customHeight="1" x14ac:dyDescent="0.25">
      <c r="A85" s="14">
        <v>30</v>
      </c>
      <c r="B85" s="14" t="s">
        <v>73</v>
      </c>
      <c r="C85" s="16">
        <v>100</v>
      </c>
      <c r="D85" s="16">
        <v>1.3</v>
      </c>
      <c r="E85" s="16">
        <v>9.9</v>
      </c>
      <c r="F85" s="16">
        <v>8.4</v>
      </c>
      <c r="G85" s="16">
        <v>121.5</v>
      </c>
      <c r="H85" s="16">
        <v>0.04</v>
      </c>
      <c r="I85" s="16">
        <v>14.45</v>
      </c>
      <c r="J85" s="16">
        <v>0.21</v>
      </c>
      <c r="K85" s="16">
        <v>3.32</v>
      </c>
      <c r="L85" s="16">
        <v>23.75</v>
      </c>
      <c r="M85" s="16">
        <v>32.799999999999997</v>
      </c>
      <c r="N85" s="16">
        <v>13.63</v>
      </c>
      <c r="O85" s="16">
        <v>0.68</v>
      </c>
      <c r="P85" s="10"/>
    </row>
    <row r="86" spans="1:16" ht="18" customHeight="1" x14ac:dyDescent="0.25">
      <c r="A86" s="16">
        <v>127</v>
      </c>
      <c r="B86" s="14" t="s">
        <v>89</v>
      </c>
      <c r="C86" s="35">
        <v>200</v>
      </c>
      <c r="D86" s="16">
        <v>7</v>
      </c>
      <c r="E86" s="16">
        <v>9.1999999999999993</v>
      </c>
      <c r="F86" s="16">
        <v>34</v>
      </c>
      <c r="G86" s="16">
        <v>240</v>
      </c>
      <c r="H86" s="35">
        <v>0.18</v>
      </c>
      <c r="I86" s="35">
        <v>1.7</v>
      </c>
      <c r="J86" s="35">
        <v>1.26</v>
      </c>
      <c r="K86" s="35">
        <v>4.1399999999999997</v>
      </c>
      <c r="L86" s="35">
        <v>240.5</v>
      </c>
      <c r="M86" s="35">
        <v>177.3</v>
      </c>
      <c r="N86" s="35">
        <v>52.7</v>
      </c>
      <c r="O86" s="16">
        <v>2.64</v>
      </c>
      <c r="P86" s="10"/>
    </row>
    <row r="87" spans="1:16" ht="18" customHeight="1" x14ac:dyDescent="0.25">
      <c r="A87" s="16">
        <v>685</v>
      </c>
      <c r="B87" s="14" t="s">
        <v>84</v>
      </c>
      <c r="C87" s="35">
        <v>200</v>
      </c>
      <c r="D87" s="35">
        <v>0.2</v>
      </c>
      <c r="E87" s="35">
        <v>0</v>
      </c>
      <c r="F87" s="35">
        <v>15</v>
      </c>
      <c r="G87" s="35">
        <v>58</v>
      </c>
      <c r="H87" s="35">
        <v>0.01</v>
      </c>
      <c r="I87" s="35">
        <v>0.75</v>
      </c>
      <c r="J87" s="35">
        <v>0.02</v>
      </c>
      <c r="K87" s="35">
        <v>0.2</v>
      </c>
      <c r="L87" s="35">
        <v>11.54</v>
      </c>
      <c r="M87" s="35">
        <v>20.75</v>
      </c>
      <c r="N87" s="35">
        <v>25.5</v>
      </c>
      <c r="O87" s="35">
        <v>0.81</v>
      </c>
      <c r="P87" s="10"/>
    </row>
    <row r="88" spans="1:16" ht="18" customHeight="1" x14ac:dyDescent="0.25">
      <c r="A88" s="14">
        <v>248</v>
      </c>
      <c r="B88" s="14" t="s">
        <v>52</v>
      </c>
      <c r="C88" s="16">
        <v>100</v>
      </c>
      <c r="D88" s="16">
        <v>1.5</v>
      </c>
      <c r="E88" s="16">
        <v>0.5</v>
      </c>
      <c r="F88" s="16">
        <v>21</v>
      </c>
      <c r="G88" s="16">
        <v>96</v>
      </c>
      <c r="H88" s="16">
        <v>0.06</v>
      </c>
      <c r="I88" s="16">
        <v>15</v>
      </c>
      <c r="J88" s="16">
        <v>0</v>
      </c>
      <c r="K88" s="16">
        <v>0.6</v>
      </c>
      <c r="L88" s="16">
        <v>80.400000000000006</v>
      </c>
      <c r="M88" s="16">
        <v>42</v>
      </c>
      <c r="N88" s="16">
        <v>63</v>
      </c>
      <c r="O88" s="16">
        <v>1.24</v>
      </c>
      <c r="P88" s="10"/>
    </row>
    <row r="89" spans="1:16" ht="18" customHeight="1" x14ac:dyDescent="0.25">
      <c r="A89" s="14"/>
      <c r="B89" s="14" t="s">
        <v>34</v>
      </c>
      <c r="C89" s="16">
        <v>80</v>
      </c>
      <c r="D89" s="16">
        <v>6.32</v>
      </c>
      <c r="E89" s="16">
        <v>0.8</v>
      </c>
      <c r="F89" s="16">
        <v>38.64</v>
      </c>
      <c r="G89" s="16">
        <v>102</v>
      </c>
      <c r="H89" s="16">
        <v>0.02</v>
      </c>
      <c r="I89" s="16">
        <v>0</v>
      </c>
      <c r="J89" s="16">
        <v>0</v>
      </c>
      <c r="K89" s="16">
        <v>0.23</v>
      </c>
      <c r="L89" s="16">
        <v>18.399999999999999</v>
      </c>
      <c r="M89" s="16">
        <v>17.399999999999999</v>
      </c>
      <c r="N89" s="16">
        <v>6.6</v>
      </c>
      <c r="O89" s="16">
        <v>0.22</v>
      </c>
      <c r="P89" s="10"/>
    </row>
    <row r="90" spans="1:16" ht="18" customHeight="1" x14ac:dyDescent="0.25">
      <c r="A90" s="14"/>
      <c r="B90" s="14" t="s">
        <v>35</v>
      </c>
      <c r="C90" s="16">
        <v>60</v>
      </c>
      <c r="D90" s="16">
        <v>3.36</v>
      </c>
      <c r="E90" s="16">
        <v>0.66</v>
      </c>
      <c r="F90" s="16">
        <v>29.64</v>
      </c>
      <c r="G90" s="16">
        <v>46.95</v>
      </c>
      <c r="H90" s="16">
        <v>0.68</v>
      </c>
      <c r="I90" s="16">
        <v>0</v>
      </c>
      <c r="J90" s="16">
        <v>0</v>
      </c>
      <c r="K90" s="16">
        <v>0</v>
      </c>
      <c r="L90" s="16">
        <v>17.07</v>
      </c>
      <c r="M90" s="16">
        <v>42.4</v>
      </c>
      <c r="N90" s="16">
        <v>10</v>
      </c>
      <c r="O90" s="16">
        <v>1.24</v>
      </c>
      <c r="P90" s="11"/>
    </row>
    <row r="91" spans="1:16" ht="18" customHeight="1" x14ac:dyDescent="0.25">
      <c r="A91" s="33"/>
      <c r="B91" s="56" t="s">
        <v>18</v>
      </c>
      <c r="C91" s="17"/>
      <c r="D91" s="47">
        <f t="shared" ref="D91:O91" si="9">SUM(D85:D90)</f>
        <v>19.68</v>
      </c>
      <c r="E91" s="47">
        <f t="shared" si="9"/>
        <v>21.060000000000002</v>
      </c>
      <c r="F91" s="47">
        <f t="shared" si="9"/>
        <v>146.68</v>
      </c>
      <c r="G91" s="47">
        <f t="shared" si="9"/>
        <v>664.45</v>
      </c>
      <c r="H91" s="47">
        <f t="shared" si="9"/>
        <v>0.9900000000000001</v>
      </c>
      <c r="I91" s="47">
        <f t="shared" si="9"/>
        <v>31.9</v>
      </c>
      <c r="J91" s="47">
        <f t="shared" si="9"/>
        <v>1.49</v>
      </c>
      <c r="K91" s="47">
        <f t="shared" si="9"/>
        <v>8.49</v>
      </c>
      <c r="L91" s="47">
        <f t="shared" si="9"/>
        <v>391.66</v>
      </c>
      <c r="M91" s="47">
        <f t="shared" si="9"/>
        <v>332.65</v>
      </c>
      <c r="N91" s="47">
        <f t="shared" si="9"/>
        <v>171.42999999999998</v>
      </c>
      <c r="O91" s="47">
        <f t="shared" si="9"/>
        <v>6.830000000000001</v>
      </c>
      <c r="P91" s="15"/>
    </row>
    <row r="92" spans="1:16" ht="18" customHeight="1" x14ac:dyDescent="0.25">
      <c r="A92" s="14"/>
      <c r="B92" s="24" t="s">
        <v>10</v>
      </c>
      <c r="C92" s="16"/>
      <c r="D92" s="16"/>
      <c r="E92" s="16"/>
      <c r="F92" s="16"/>
      <c r="G92" s="18">
        <f>G100*100/272000</f>
        <v>0.35001838235294119</v>
      </c>
      <c r="H92" s="16"/>
      <c r="I92" s="16"/>
      <c r="J92" s="16"/>
      <c r="K92" s="16"/>
      <c r="L92" s="16"/>
      <c r="M92" s="16"/>
      <c r="N92" s="16"/>
      <c r="O92" s="16"/>
      <c r="P92" s="10"/>
    </row>
    <row r="93" spans="1:16" ht="18" customHeight="1" x14ac:dyDescent="0.25">
      <c r="A93" s="14">
        <v>13</v>
      </c>
      <c r="B93" s="14" t="s">
        <v>36</v>
      </c>
      <c r="C93" s="16">
        <v>100</v>
      </c>
      <c r="D93" s="16">
        <v>1.2</v>
      </c>
      <c r="E93" s="16">
        <v>4.9000000000000004</v>
      </c>
      <c r="F93" s="16">
        <v>10.5</v>
      </c>
      <c r="G93" s="16">
        <v>84.5</v>
      </c>
      <c r="H93" s="16">
        <v>3.2000000000000001E-2</v>
      </c>
      <c r="I93" s="16">
        <v>24.3</v>
      </c>
      <c r="J93" s="16">
        <v>0.22</v>
      </c>
      <c r="K93" s="16">
        <v>2.31</v>
      </c>
      <c r="L93" s="16">
        <v>47.54</v>
      </c>
      <c r="M93" s="16">
        <v>3.3</v>
      </c>
      <c r="N93" s="16">
        <v>13.64</v>
      </c>
      <c r="O93" s="16">
        <v>0.59</v>
      </c>
      <c r="P93" s="10"/>
    </row>
    <row r="94" spans="1:16" ht="18" customHeight="1" x14ac:dyDescent="0.25">
      <c r="A94" s="14">
        <v>43</v>
      </c>
      <c r="B94" s="14" t="s">
        <v>69</v>
      </c>
      <c r="C94" s="16">
        <v>250</v>
      </c>
      <c r="D94" s="16">
        <v>2.1</v>
      </c>
      <c r="E94" s="16">
        <v>4.5</v>
      </c>
      <c r="F94" s="16">
        <v>13.6</v>
      </c>
      <c r="G94" s="16">
        <v>104</v>
      </c>
      <c r="H94" s="16">
        <v>0.15</v>
      </c>
      <c r="I94" s="16">
        <v>14.3</v>
      </c>
      <c r="J94" s="16">
        <v>0</v>
      </c>
      <c r="K94" s="16">
        <v>2.4300000000000002</v>
      </c>
      <c r="L94" s="16">
        <v>35.700000000000003</v>
      </c>
      <c r="M94" s="16">
        <v>26.68</v>
      </c>
      <c r="N94" s="16">
        <v>10.8</v>
      </c>
      <c r="O94" s="16">
        <v>0.76</v>
      </c>
      <c r="P94" s="10"/>
    </row>
    <row r="95" spans="1:16" ht="18" customHeight="1" x14ac:dyDescent="0.25">
      <c r="A95" s="16">
        <v>297</v>
      </c>
      <c r="B95" s="48" t="s">
        <v>65</v>
      </c>
      <c r="C95" s="35">
        <v>180</v>
      </c>
      <c r="D95" s="35">
        <v>10.08</v>
      </c>
      <c r="E95" s="35">
        <v>12.96</v>
      </c>
      <c r="F95" s="35">
        <v>49.5</v>
      </c>
      <c r="G95" s="35">
        <v>358.6</v>
      </c>
      <c r="H95" s="35">
        <v>0.18</v>
      </c>
      <c r="I95" s="35">
        <v>0</v>
      </c>
      <c r="J95" s="35">
        <v>2E-3</v>
      </c>
      <c r="K95" s="35">
        <v>0.02</v>
      </c>
      <c r="L95" s="35">
        <v>96.8</v>
      </c>
      <c r="M95" s="35">
        <v>17.41</v>
      </c>
      <c r="N95" s="35">
        <v>142.5</v>
      </c>
      <c r="O95" s="35">
        <v>1.35</v>
      </c>
      <c r="P95" s="10"/>
    </row>
    <row r="96" spans="1:16" ht="18" customHeight="1" x14ac:dyDescent="0.25">
      <c r="A96" s="14">
        <v>63</v>
      </c>
      <c r="B96" s="14" t="s">
        <v>39</v>
      </c>
      <c r="C96" s="16">
        <v>100</v>
      </c>
      <c r="D96" s="16">
        <v>13.9</v>
      </c>
      <c r="E96" s="16">
        <v>6.5</v>
      </c>
      <c r="F96" s="16">
        <v>4</v>
      </c>
      <c r="G96" s="16">
        <v>132</v>
      </c>
      <c r="H96" s="16">
        <v>0.23</v>
      </c>
      <c r="I96" s="16">
        <v>6.2</v>
      </c>
      <c r="J96" s="16">
        <v>0.35</v>
      </c>
      <c r="K96" s="16">
        <v>0.46</v>
      </c>
      <c r="L96" s="16">
        <v>62.5</v>
      </c>
      <c r="M96" s="16">
        <v>337.9</v>
      </c>
      <c r="N96" s="16">
        <v>40.4</v>
      </c>
      <c r="O96" s="16">
        <v>1</v>
      </c>
      <c r="P96" s="10"/>
    </row>
    <row r="97" spans="1:16" ht="12.75" customHeight="1" x14ac:dyDescent="0.25">
      <c r="A97" s="14">
        <v>153</v>
      </c>
      <c r="B97" s="14" t="s">
        <v>63</v>
      </c>
      <c r="C97" s="16">
        <v>200</v>
      </c>
      <c r="D97" s="16">
        <v>0.6</v>
      </c>
      <c r="E97" s="16">
        <v>0</v>
      </c>
      <c r="F97" s="16">
        <v>31.4</v>
      </c>
      <c r="G97" s="16">
        <v>124</v>
      </c>
      <c r="H97" s="16">
        <v>0.01</v>
      </c>
      <c r="I97" s="16">
        <v>0.75</v>
      </c>
      <c r="J97" s="16">
        <v>0.02</v>
      </c>
      <c r="K97" s="16">
        <v>0.2</v>
      </c>
      <c r="L97" s="16">
        <v>60</v>
      </c>
      <c r="M97" s="16">
        <v>20.75</v>
      </c>
      <c r="N97" s="16">
        <v>25.5</v>
      </c>
      <c r="O97" s="16">
        <v>0.81</v>
      </c>
      <c r="P97" s="10"/>
    </row>
    <row r="98" spans="1:16" ht="12.75" customHeight="1" x14ac:dyDescent="0.25">
      <c r="A98" s="14"/>
      <c r="B98" s="14" t="s">
        <v>34</v>
      </c>
      <c r="C98" s="16">
        <v>80</v>
      </c>
      <c r="D98" s="16">
        <v>6.32</v>
      </c>
      <c r="E98" s="16">
        <v>0.8</v>
      </c>
      <c r="F98" s="16">
        <v>38.64</v>
      </c>
      <c r="G98" s="16">
        <v>102</v>
      </c>
      <c r="H98" s="16">
        <v>0.02</v>
      </c>
      <c r="I98" s="16">
        <v>0</v>
      </c>
      <c r="J98" s="16">
        <v>0</v>
      </c>
      <c r="K98" s="16">
        <v>0.23</v>
      </c>
      <c r="L98" s="16">
        <v>18.399999999999999</v>
      </c>
      <c r="M98" s="16">
        <v>17.399999999999999</v>
      </c>
      <c r="N98" s="16">
        <v>6.6</v>
      </c>
      <c r="O98" s="16">
        <v>0.22</v>
      </c>
      <c r="P98" s="11"/>
    </row>
    <row r="99" spans="1:16" ht="12.75" customHeight="1" x14ac:dyDescent="0.25">
      <c r="A99" s="14"/>
      <c r="B99" s="14" t="s">
        <v>35</v>
      </c>
      <c r="C99" s="16">
        <v>60</v>
      </c>
      <c r="D99" s="16">
        <v>2.2400000000000002</v>
      </c>
      <c r="E99" s="16">
        <v>0.44</v>
      </c>
      <c r="F99" s="16">
        <v>19.760000000000002</v>
      </c>
      <c r="G99" s="16">
        <v>46.95</v>
      </c>
      <c r="H99" s="16">
        <v>0.68</v>
      </c>
      <c r="I99" s="16">
        <v>0</v>
      </c>
      <c r="J99" s="16">
        <v>0</v>
      </c>
      <c r="K99" s="16">
        <v>0</v>
      </c>
      <c r="L99" s="16">
        <v>17.07</v>
      </c>
      <c r="M99" s="16">
        <v>42.4</v>
      </c>
      <c r="N99" s="16">
        <v>10</v>
      </c>
      <c r="O99" s="16">
        <v>1.24</v>
      </c>
      <c r="P99" s="2"/>
    </row>
    <row r="100" spans="1:16" ht="18" customHeight="1" x14ac:dyDescent="0.25">
      <c r="A100" s="54"/>
      <c r="B100" s="56" t="s">
        <v>18</v>
      </c>
      <c r="C100" s="17"/>
      <c r="D100" s="17">
        <f t="shared" ref="D100:O100" si="10">SUM(D93:D99)</f>
        <v>36.440000000000005</v>
      </c>
      <c r="E100" s="17">
        <f t="shared" si="10"/>
        <v>30.1</v>
      </c>
      <c r="F100" s="17">
        <f t="shared" si="10"/>
        <v>167.39999999999998</v>
      </c>
      <c r="G100" s="17">
        <f t="shared" si="10"/>
        <v>952.05000000000007</v>
      </c>
      <c r="H100" s="17">
        <f t="shared" si="10"/>
        <v>1.302</v>
      </c>
      <c r="I100" s="17">
        <f t="shared" si="10"/>
        <v>45.550000000000004</v>
      </c>
      <c r="J100" s="17">
        <f t="shared" si="10"/>
        <v>0.59199999999999997</v>
      </c>
      <c r="K100" s="17">
        <f t="shared" si="10"/>
        <v>5.65</v>
      </c>
      <c r="L100" s="17">
        <f t="shared" si="10"/>
        <v>338.01</v>
      </c>
      <c r="M100" s="17">
        <f t="shared" si="10"/>
        <v>465.83999999999992</v>
      </c>
      <c r="N100" s="17">
        <f t="shared" si="10"/>
        <v>249.44</v>
      </c>
      <c r="O100" s="17">
        <f t="shared" si="10"/>
        <v>5.97</v>
      </c>
      <c r="P100" s="2"/>
    </row>
    <row r="101" spans="1:16" ht="18" customHeight="1" x14ac:dyDescent="0.25">
      <c r="A101" s="54"/>
      <c r="B101" s="59" t="s">
        <v>8</v>
      </c>
      <c r="C101" s="38"/>
      <c r="D101" s="50">
        <f t="shared" ref="D101:O101" si="11">D91+D100</f>
        <v>56.120000000000005</v>
      </c>
      <c r="E101" s="50">
        <f t="shared" si="11"/>
        <v>51.160000000000004</v>
      </c>
      <c r="F101" s="50">
        <f t="shared" si="11"/>
        <v>314.08</v>
      </c>
      <c r="G101" s="50">
        <f t="shared" si="11"/>
        <v>1616.5</v>
      </c>
      <c r="H101" s="50">
        <f t="shared" si="11"/>
        <v>2.2920000000000003</v>
      </c>
      <c r="I101" s="50">
        <f t="shared" si="11"/>
        <v>77.45</v>
      </c>
      <c r="J101" s="50">
        <f t="shared" si="11"/>
        <v>2.0819999999999999</v>
      </c>
      <c r="K101" s="50">
        <f t="shared" si="11"/>
        <v>14.14</v>
      </c>
      <c r="L101" s="50">
        <f t="shared" si="11"/>
        <v>729.67000000000007</v>
      </c>
      <c r="M101" s="50">
        <f t="shared" si="11"/>
        <v>798.4899999999999</v>
      </c>
      <c r="N101" s="50">
        <f t="shared" si="11"/>
        <v>420.87</v>
      </c>
      <c r="O101" s="50">
        <f t="shared" si="11"/>
        <v>12.8</v>
      </c>
      <c r="P101" s="3"/>
    </row>
    <row r="102" spans="1:16" ht="79.5" customHeight="1" x14ac:dyDescent="0.25"/>
    <row r="103" spans="1:16" ht="14.25" customHeight="1" x14ac:dyDescent="0.25">
      <c r="A103" s="21"/>
      <c r="B103" s="21" t="s">
        <v>28</v>
      </c>
      <c r="C103" s="22"/>
      <c r="D103" s="20"/>
      <c r="E103" s="22"/>
      <c r="F103" s="22"/>
      <c r="G103" s="22"/>
      <c r="H103" s="20"/>
      <c r="I103" s="20"/>
      <c r="J103" s="20"/>
      <c r="K103" s="91"/>
      <c r="L103" s="20"/>
      <c r="M103" s="20"/>
      <c r="N103" s="20"/>
      <c r="O103" s="20"/>
      <c r="P103" s="3"/>
    </row>
    <row r="104" spans="1:16" ht="14.25" customHeight="1" x14ac:dyDescent="0.25">
      <c r="A104" s="54"/>
      <c r="B104" s="54" t="s">
        <v>12</v>
      </c>
      <c r="C104" s="20" t="s">
        <v>103</v>
      </c>
      <c r="D104" s="20"/>
      <c r="E104" s="20"/>
      <c r="F104" s="20"/>
      <c r="G104" s="20"/>
      <c r="H104" s="20"/>
      <c r="I104" s="20"/>
      <c r="J104" s="20"/>
      <c r="K104" s="91"/>
      <c r="L104" s="20"/>
      <c r="M104" s="20"/>
      <c r="N104" s="20"/>
      <c r="O104" s="20"/>
      <c r="P104" s="3"/>
    </row>
    <row r="105" spans="1:16" ht="14.25" customHeight="1" x14ac:dyDescent="0.25">
      <c r="A105" s="54"/>
      <c r="B105" s="54" t="s">
        <v>13</v>
      </c>
      <c r="C105" s="105" t="s">
        <v>108</v>
      </c>
      <c r="D105" s="106"/>
      <c r="E105" s="20"/>
      <c r="F105" s="20"/>
      <c r="G105" s="20"/>
      <c r="H105" s="20"/>
      <c r="I105" s="20"/>
      <c r="J105" s="20"/>
      <c r="K105" s="20"/>
      <c r="L105" s="34"/>
      <c r="M105" s="34"/>
      <c r="N105" s="34"/>
      <c r="O105" s="34"/>
      <c r="P105" s="3"/>
    </row>
    <row r="106" spans="1:16" ht="14.25" customHeight="1" x14ac:dyDescent="0.25">
      <c r="A106" s="54"/>
      <c r="B106" s="54" t="s">
        <v>15</v>
      </c>
      <c r="C106" s="76" t="s">
        <v>106</v>
      </c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12"/>
    </row>
    <row r="107" spans="1:16" ht="14.25" customHeight="1" x14ac:dyDescent="0.25">
      <c r="A107" s="107" t="s">
        <v>0</v>
      </c>
      <c r="B107" s="109" t="s">
        <v>1</v>
      </c>
      <c r="C107" s="110" t="s">
        <v>2</v>
      </c>
      <c r="D107" s="89" t="s">
        <v>3</v>
      </c>
      <c r="E107" s="89" t="s">
        <v>4</v>
      </c>
      <c r="F107" s="110" t="s">
        <v>5</v>
      </c>
      <c r="G107" s="110" t="s">
        <v>6</v>
      </c>
      <c r="H107" s="119" t="s">
        <v>17</v>
      </c>
      <c r="I107" s="120"/>
      <c r="J107" s="120"/>
      <c r="K107" s="121"/>
      <c r="L107" s="119" t="s">
        <v>7</v>
      </c>
      <c r="M107" s="120"/>
      <c r="N107" s="120"/>
      <c r="O107" s="121"/>
      <c r="P107" s="12"/>
    </row>
    <row r="108" spans="1:16" ht="14.25" customHeight="1" x14ac:dyDescent="0.25">
      <c r="A108" s="108"/>
      <c r="B108" s="109"/>
      <c r="C108" s="110"/>
      <c r="D108" s="89" t="s">
        <v>8</v>
      </c>
      <c r="E108" s="89" t="s">
        <v>8</v>
      </c>
      <c r="F108" s="110"/>
      <c r="G108" s="110"/>
      <c r="H108" s="16" t="s">
        <v>43</v>
      </c>
      <c r="I108" s="16" t="s">
        <v>44</v>
      </c>
      <c r="J108" s="16" t="s">
        <v>45</v>
      </c>
      <c r="K108" s="16" t="s">
        <v>46</v>
      </c>
      <c r="L108" s="16" t="s">
        <v>47</v>
      </c>
      <c r="M108" s="16" t="s">
        <v>48</v>
      </c>
      <c r="N108" s="16" t="s">
        <v>49</v>
      </c>
      <c r="O108" s="16" t="s">
        <v>9</v>
      </c>
      <c r="P108" s="8"/>
    </row>
    <row r="109" spans="1:16" ht="14.25" customHeight="1" x14ac:dyDescent="0.25">
      <c r="A109" s="39"/>
      <c r="B109" s="40" t="s">
        <v>31</v>
      </c>
      <c r="C109" s="41"/>
      <c r="D109" s="41"/>
      <c r="E109" s="41"/>
      <c r="F109" s="41"/>
      <c r="G109" s="42">
        <f>G115*100/272000</f>
        <v>0.24810661764705882</v>
      </c>
      <c r="H109" s="16"/>
      <c r="I109" s="16"/>
      <c r="J109" s="16"/>
      <c r="K109" s="16"/>
      <c r="L109" s="16"/>
      <c r="M109" s="16"/>
      <c r="N109" s="16"/>
      <c r="O109" s="16"/>
      <c r="P109" s="10"/>
    </row>
    <row r="110" spans="1:16" ht="14.25" customHeight="1" x14ac:dyDescent="0.25">
      <c r="A110" s="97">
        <v>2</v>
      </c>
      <c r="B110" s="93" t="s">
        <v>50</v>
      </c>
      <c r="C110" s="28">
        <v>100</v>
      </c>
      <c r="D110" s="28">
        <v>1.1000000000000001</v>
      </c>
      <c r="E110" s="28">
        <v>5</v>
      </c>
      <c r="F110" s="28">
        <v>4.7</v>
      </c>
      <c r="G110" s="28">
        <v>62.9</v>
      </c>
      <c r="H110" s="28">
        <v>0.09</v>
      </c>
      <c r="I110" s="28">
        <v>20.3</v>
      </c>
      <c r="J110" s="28">
        <v>0</v>
      </c>
      <c r="K110" s="28">
        <v>3.37</v>
      </c>
      <c r="L110" s="28">
        <v>31.6</v>
      </c>
      <c r="M110" s="28">
        <v>32.119999999999997</v>
      </c>
      <c r="N110" s="28">
        <v>17.62</v>
      </c>
      <c r="O110" s="28">
        <v>1.26</v>
      </c>
      <c r="P110" s="10"/>
    </row>
    <row r="111" spans="1:16" ht="23.25" customHeight="1" x14ac:dyDescent="0.25">
      <c r="A111" s="96">
        <v>109</v>
      </c>
      <c r="B111" s="94" t="s">
        <v>111</v>
      </c>
      <c r="C111" s="35">
        <v>150</v>
      </c>
      <c r="D111" s="35">
        <v>8.66</v>
      </c>
      <c r="E111" s="35">
        <v>8.32</v>
      </c>
      <c r="F111" s="35">
        <v>15.97</v>
      </c>
      <c r="G111" s="35">
        <v>321</v>
      </c>
      <c r="H111" s="35">
        <v>0.08</v>
      </c>
      <c r="I111" s="35">
        <v>0.73499999999999999</v>
      </c>
      <c r="J111" s="35">
        <v>6.7000000000000004E-2</v>
      </c>
      <c r="K111" s="35">
        <v>5.1999999999999998E-2</v>
      </c>
      <c r="L111" s="35">
        <v>306</v>
      </c>
      <c r="M111" s="35">
        <v>39.1</v>
      </c>
      <c r="N111" s="35">
        <v>327.12</v>
      </c>
      <c r="O111" s="35">
        <v>0.69699999999999995</v>
      </c>
      <c r="P111" s="10"/>
    </row>
    <row r="112" spans="1:16" ht="23.25" customHeight="1" x14ac:dyDescent="0.25">
      <c r="A112" s="98">
        <v>631</v>
      </c>
      <c r="B112" s="95" t="s">
        <v>80</v>
      </c>
      <c r="C112" s="31">
        <v>200</v>
      </c>
      <c r="D112" s="31">
        <v>0.2</v>
      </c>
      <c r="E112" s="31">
        <v>0</v>
      </c>
      <c r="F112" s="31">
        <v>35.799999999999997</v>
      </c>
      <c r="G112" s="31">
        <v>142</v>
      </c>
      <c r="H112" s="31">
        <v>0.01</v>
      </c>
      <c r="I112" s="31">
        <v>1.8</v>
      </c>
      <c r="J112" s="31">
        <v>0</v>
      </c>
      <c r="K112" s="31">
        <v>0</v>
      </c>
      <c r="L112" s="31">
        <v>23.73</v>
      </c>
      <c r="M112" s="31">
        <v>4.4000000000000004</v>
      </c>
      <c r="N112" s="31">
        <v>3.6</v>
      </c>
      <c r="O112" s="31">
        <v>0.18</v>
      </c>
      <c r="P112" s="10"/>
    </row>
    <row r="113" spans="1:16" ht="27.75" customHeight="1" x14ac:dyDescent="0.25">
      <c r="A113" s="14"/>
      <c r="B113" s="14" t="s">
        <v>34</v>
      </c>
      <c r="C113" s="16">
        <v>80</v>
      </c>
      <c r="D113" s="16">
        <v>6.32</v>
      </c>
      <c r="E113" s="16">
        <v>0.8</v>
      </c>
      <c r="F113" s="16">
        <v>38.64</v>
      </c>
      <c r="G113" s="16">
        <v>102</v>
      </c>
      <c r="H113" s="16">
        <v>0.02</v>
      </c>
      <c r="I113" s="16">
        <v>0</v>
      </c>
      <c r="J113" s="16">
        <v>0</v>
      </c>
      <c r="K113" s="16">
        <v>0.23</v>
      </c>
      <c r="L113" s="16">
        <v>18.399999999999999</v>
      </c>
      <c r="M113" s="16">
        <v>17.399999999999999</v>
      </c>
      <c r="N113" s="16">
        <v>6.6</v>
      </c>
      <c r="O113" s="16">
        <v>0.22</v>
      </c>
      <c r="P113" s="10"/>
    </row>
    <row r="114" spans="1:16" ht="18" customHeight="1" x14ac:dyDescent="0.25">
      <c r="A114" s="14"/>
      <c r="B114" s="14" t="s">
        <v>35</v>
      </c>
      <c r="C114" s="16">
        <v>60</v>
      </c>
      <c r="D114" s="16">
        <v>3.36</v>
      </c>
      <c r="E114" s="16">
        <v>0.66</v>
      </c>
      <c r="F114" s="16">
        <v>29.64</v>
      </c>
      <c r="G114" s="16">
        <v>46.95</v>
      </c>
      <c r="H114" s="16">
        <v>0.68</v>
      </c>
      <c r="I114" s="16">
        <v>0</v>
      </c>
      <c r="J114" s="16">
        <v>0</v>
      </c>
      <c r="K114" s="16">
        <v>0</v>
      </c>
      <c r="L114" s="16">
        <v>17.07</v>
      </c>
      <c r="M114" s="16">
        <v>42.4</v>
      </c>
      <c r="N114" s="16">
        <v>10</v>
      </c>
      <c r="O114" s="16">
        <v>1.24</v>
      </c>
      <c r="P114" s="11"/>
    </row>
    <row r="115" spans="1:16" ht="18" customHeight="1" x14ac:dyDescent="0.25">
      <c r="A115" s="33"/>
      <c r="B115" s="56" t="s">
        <v>18</v>
      </c>
      <c r="C115" s="17"/>
      <c r="D115" s="17">
        <f t="shared" ref="D115:O115" si="12">SUM(D110:D114)</f>
        <v>19.64</v>
      </c>
      <c r="E115" s="17">
        <f t="shared" si="12"/>
        <v>14.780000000000001</v>
      </c>
      <c r="F115" s="17">
        <f t="shared" si="12"/>
        <v>124.75</v>
      </c>
      <c r="G115" s="17">
        <f t="shared" si="12"/>
        <v>674.85</v>
      </c>
      <c r="H115" s="17">
        <f t="shared" si="12"/>
        <v>0.88</v>
      </c>
      <c r="I115" s="17">
        <f t="shared" si="12"/>
        <v>22.835000000000001</v>
      </c>
      <c r="J115" s="17">
        <f t="shared" si="12"/>
        <v>6.7000000000000004E-2</v>
      </c>
      <c r="K115" s="17">
        <f t="shared" si="12"/>
        <v>3.6520000000000001</v>
      </c>
      <c r="L115" s="17">
        <f t="shared" si="12"/>
        <v>396.8</v>
      </c>
      <c r="M115" s="17">
        <f t="shared" si="12"/>
        <v>135.42000000000002</v>
      </c>
      <c r="N115" s="17">
        <f t="shared" si="12"/>
        <v>364.94000000000005</v>
      </c>
      <c r="O115" s="17">
        <f t="shared" si="12"/>
        <v>3.5970000000000004</v>
      </c>
      <c r="P115" s="8"/>
    </row>
    <row r="116" spans="1:16" ht="18" customHeight="1" x14ac:dyDescent="0.25">
      <c r="A116" s="14"/>
      <c r="B116" s="24" t="s">
        <v>10</v>
      </c>
      <c r="C116" s="16"/>
      <c r="D116" s="16"/>
      <c r="E116" s="16"/>
      <c r="F116" s="16"/>
      <c r="G116" s="18">
        <f>G124*100/272000</f>
        <v>0.35112132352941178</v>
      </c>
      <c r="H116" s="25"/>
      <c r="I116" s="25"/>
      <c r="J116" s="25"/>
      <c r="K116" s="25"/>
      <c r="L116" s="25"/>
      <c r="M116" s="25"/>
      <c r="N116" s="25"/>
      <c r="O116" s="25"/>
      <c r="P116" s="10"/>
    </row>
    <row r="117" spans="1:16" ht="18" customHeight="1" x14ac:dyDescent="0.25">
      <c r="A117" s="14">
        <v>14</v>
      </c>
      <c r="B117" s="14" t="s">
        <v>101</v>
      </c>
      <c r="C117" s="16">
        <v>100</v>
      </c>
      <c r="D117" s="16">
        <v>1.5</v>
      </c>
      <c r="E117" s="16">
        <v>4.0999999999999996</v>
      </c>
      <c r="F117" s="16">
        <v>4.2</v>
      </c>
      <c r="G117" s="16">
        <v>61</v>
      </c>
      <c r="H117" s="16">
        <v>0.02</v>
      </c>
      <c r="I117" s="16">
        <v>8.56</v>
      </c>
      <c r="J117" s="16">
        <v>0</v>
      </c>
      <c r="K117" s="16">
        <v>2.3199999999999998</v>
      </c>
      <c r="L117" s="16">
        <v>65.55</v>
      </c>
      <c r="M117" s="16">
        <v>37.130000000000003</v>
      </c>
      <c r="N117" s="16">
        <v>19.7</v>
      </c>
      <c r="O117" s="16">
        <v>1.72</v>
      </c>
      <c r="P117" s="10"/>
    </row>
    <row r="118" spans="1:16" ht="18" customHeight="1" x14ac:dyDescent="0.25">
      <c r="A118" s="14">
        <v>39</v>
      </c>
      <c r="B118" s="14" t="s">
        <v>37</v>
      </c>
      <c r="C118" s="16">
        <v>250</v>
      </c>
      <c r="D118" s="16">
        <v>2</v>
      </c>
      <c r="E118" s="16">
        <v>5.2</v>
      </c>
      <c r="F118" s="16">
        <v>13.1</v>
      </c>
      <c r="G118" s="16">
        <v>106</v>
      </c>
      <c r="H118" s="90">
        <v>37.57</v>
      </c>
      <c r="I118" s="90">
        <v>34.51</v>
      </c>
      <c r="J118" s="90">
        <v>94.17</v>
      </c>
      <c r="K118" s="90">
        <v>1.73</v>
      </c>
      <c r="L118" s="90">
        <v>88.56</v>
      </c>
      <c r="M118" s="90">
        <v>0.16</v>
      </c>
      <c r="N118" s="90">
        <v>7.0000000000000007E-2</v>
      </c>
      <c r="O118" s="90">
        <v>3.92</v>
      </c>
      <c r="P118" s="10"/>
    </row>
    <row r="119" spans="1:16" ht="18" customHeight="1" x14ac:dyDescent="0.25">
      <c r="A119" s="14">
        <v>97</v>
      </c>
      <c r="B119" s="14" t="s">
        <v>38</v>
      </c>
      <c r="C119" s="16">
        <v>180</v>
      </c>
      <c r="D119" s="16">
        <v>6.3</v>
      </c>
      <c r="E119" s="16">
        <v>7.38</v>
      </c>
      <c r="F119" s="16">
        <v>42.3</v>
      </c>
      <c r="G119" s="16">
        <v>264.60000000000002</v>
      </c>
      <c r="H119" s="90">
        <v>34.92</v>
      </c>
      <c r="I119" s="90">
        <v>7.66</v>
      </c>
      <c r="J119" s="90">
        <v>38.24</v>
      </c>
      <c r="K119" s="90">
        <v>0.49</v>
      </c>
      <c r="L119" s="90">
        <v>70.790000000000006</v>
      </c>
      <c r="M119" s="90">
        <v>0.01</v>
      </c>
      <c r="N119" s="90">
        <v>0.06</v>
      </c>
      <c r="O119" s="90">
        <v>0.31</v>
      </c>
      <c r="P119" s="10"/>
    </row>
    <row r="120" spans="1:16" ht="18" customHeight="1" x14ac:dyDescent="0.25">
      <c r="A120" s="43">
        <v>451</v>
      </c>
      <c r="B120" s="44" t="s">
        <v>19</v>
      </c>
      <c r="C120" s="45">
        <v>100</v>
      </c>
      <c r="D120" s="46">
        <v>15.9</v>
      </c>
      <c r="E120" s="46">
        <v>14.4</v>
      </c>
      <c r="F120" s="46">
        <v>16</v>
      </c>
      <c r="G120" s="46">
        <v>261</v>
      </c>
      <c r="H120" s="14">
        <v>0.08</v>
      </c>
      <c r="I120" s="14">
        <v>1.53</v>
      </c>
      <c r="J120" s="14">
        <v>0.04</v>
      </c>
      <c r="K120" s="14">
        <v>0</v>
      </c>
      <c r="L120" s="14">
        <v>61.4</v>
      </c>
      <c r="M120" s="14">
        <v>234.7</v>
      </c>
      <c r="N120" s="14">
        <v>27.94</v>
      </c>
      <c r="O120" s="14">
        <v>3.1</v>
      </c>
      <c r="P120" s="10"/>
    </row>
    <row r="121" spans="1:16" ht="18" customHeight="1" x14ac:dyDescent="0.25">
      <c r="A121" s="14">
        <v>707</v>
      </c>
      <c r="B121" s="14" t="s">
        <v>100</v>
      </c>
      <c r="C121" s="16">
        <v>200</v>
      </c>
      <c r="D121" s="16">
        <v>0.1</v>
      </c>
      <c r="E121" s="16">
        <v>0</v>
      </c>
      <c r="F121" s="16">
        <v>22.2</v>
      </c>
      <c r="G121" s="16">
        <v>88</v>
      </c>
      <c r="H121" s="90">
        <v>0.04</v>
      </c>
      <c r="I121" s="90">
        <v>0.2</v>
      </c>
      <c r="J121" s="90">
        <v>0</v>
      </c>
      <c r="K121" s="90">
        <v>0</v>
      </c>
      <c r="L121" s="90">
        <v>40</v>
      </c>
      <c r="M121" s="90">
        <v>24</v>
      </c>
      <c r="N121" s="90">
        <v>18</v>
      </c>
      <c r="O121" s="90">
        <v>0.8</v>
      </c>
      <c r="P121" s="10"/>
    </row>
    <row r="122" spans="1:16" ht="18" customHeight="1" x14ac:dyDescent="0.25">
      <c r="A122" s="30"/>
      <c r="B122" s="14" t="s">
        <v>34</v>
      </c>
      <c r="C122" s="16">
        <v>100</v>
      </c>
      <c r="D122" s="16">
        <v>7.9</v>
      </c>
      <c r="E122" s="16">
        <v>1</v>
      </c>
      <c r="F122" s="16">
        <v>48.3</v>
      </c>
      <c r="G122" s="16">
        <v>127.5</v>
      </c>
      <c r="H122" s="16">
        <v>0.04</v>
      </c>
      <c r="I122" s="16">
        <v>0</v>
      </c>
      <c r="J122" s="16">
        <v>0</v>
      </c>
      <c r="K122" s="16">
        <v>0.46</v>
      </c>
      <c r="L122" s="16">
        <v>18.399999999999999</v>
      </c>
      <c r="M122" s="16">
        <v>34.799999999999997</v>
      </c>
      <c r="N122" s="16">
        <v>12.12</v>
      </c>
      <c r="O122" s="16">
        <v>0.44</v>
      </c>
      <c r="P122" s="10"/>
    </row>
    <row r="123" spans="1:16" ht="12.75" customHeight="1" x14ac:dyDescent="0.25">
      <c r="A123" s="14"/>
      <c r="B123" s="14" t="s">
        <v>35</v>
      </c>
      <c r="C123" s="16">
        <v>60</v>
      </c>
      <c r="D123" s="16">
        <v>2.2400000000000002</v>
      </c>
      <c r="E123" s="16">
        <v>0.44</v>
      </c>
      <c r="F123" s="16">
        <v>19.760000000000002</v>
      </c>
      <c r="G123" s="16">
        <v>46.95</v>
      </c>
      <c r="H123" s="16">
        <v>0.68</v>
      </c>
      <c r="I123" s="16">
        <v>0</v>
      </c>
      <c r="J123" s="16">
        <v>0</v>
      </c>
      <c r="K123" s="16">
        <v>0</v>
      </c>
      <c r="L123" s="16">
        <v>17.07</v>
      </c>
      <c r="M123" s="16">
        <v>42.4</v>
      </c>
      <c r="N123" s="16">
        <v>10</v>
      </c>
      <c r="O123" s="16">
        <v>1.24</v>
      </c>
      <c r="P123" s="11"/>
    </row>
    <row r="124" spans="1:16" ht="18" customHeight="1" x14ac:dyDescent="0.25">
      <c r="A124" s="56"/>
      <c r="B124" s="56" t="s">
        <v>18</v>
      </c>
      <c r="C124" s="17"/>
      <c r="D124" s="17">
        <f t="shared" ref="D124:O124" si="13">SUM(D117:D123)</f>
        <v>35.940000000000005</v>
      </c>
      <c r="E124" s="17">
        <f t="shared" si="13"/>
        <v>32.519999999999996</v>
      </c>
      <c r="F124" s="17">
        <f t="shared" si="13"/>
        <v>165.85999999999999</v>
      </c>
      <c r="G124" s="17">
        <f t="shared" si="13"/>
        <v>955.05000000000007</v>
      </c>
      <c r="H124" s="17">
        <f t="shared" si="13"/>
        <v>73.350000000000023</v>
      </c>
      <c r="I124" s="17">
        <f t="shared" si="13"/>
        <v>52.460000000000008</v>
      </c>
      <c r="J124" s="17">
        <f t="shared" si="13"/>
        <v>132.44999999999999</v>
      </c>
      <c r="K124" s="17">
        <f t="shared" si="13"/>
        <v>5</v>
      </c>
      <c r="L124" s="17">
        <f t="shared" si="13"/>
        <v>361.77</v>
      </c>
      <c r="M124" s="17">
        <f t="shared" si="13"/>
        <v>373.2</v>
      </c>
      <c r="N124" s="17">
        <f t="shared" si="13"/>
        <v>87.89</v>
      </c>
      <c r="O124" s="17">
        <f t="shared" si="13"/>
        <v>11.53</v>
      </c>
      <c r="P124" s="11"/>
    </row>
    <row r="125" spans="1:16" ht="18" customHeight="1" x14ac:dyDescent="0.25">
      <c r="A125" s="56"/>
      <c r="B125" s="56" t="s">
        <v>8</v>
      </c>
      <c r="C125" s="17"/>
      <c r="D125" s="17">
        <f t="shared" ref="D125:O125" si="14">SUM(D117:D124)</f>
        <v>71.88000000000001</v>
      </c>
      <c r="E125" s="17">
        <f t="shared" si="14"/>
        <v>65.039999999999992</v>
      </c>
      <c r="F125" s="17">
        <f t="shared" si="14"/>
        <v>331.71999999999997</v>
      </c>
      <c r="G125" s="17">
        <f t="shared" si="14"/>
        <v>1910.1000000000001</v>
      </c>
      <c r="H125" s="17">
        <f t="shared" si="14"/>
        <v>146.70000000000005</v>
      </c>
      <c r="I125" s="17">
        <f t="shared" si="14"/>
        <v>104.92000000000002</v>
      </c>
      <c r="J125" s="17">
        <f t="shared" si="14"/>
        <v>264.89999999999998</v>
      </c>
      <c r="K125" s="17">
        <f t="shared" si="14"/>
        <v>10</v>
      </c>
      <c r="L125" s="17">
        <f t="shared" si="14"/>
        <v>723.54</v>
      </c>
      <c r="M125" s="17">
        <f t="shared" si="14"/>
        <v>746.4</v>
      </c>
      <c r="N125" s="17">
        <f t="shared" si="14"/>
        <v>175.78</v>
      </c>
      <c r="O125" s="17">
        <f t="shared" si="14"/>
        <v>23.06</v>
      </c>
      <c r="P125" s="2"/>
    </row>
    <row r="126" spans="1:16" ht="109.5" customHeight="1" x14ac:dyDescent="0.25"/>
    <row r="127" spans="1:16" ht="18.75" customHeight="1" x14ac:dyDescent="0.25">
      <c r="A127" s="21"/>
      <c r="B127" s="21" t="s">
        <v>27</v>
      </c>
      <c r="C127" s="22"/>
      <c r="D127" s="20"/>
      <c r="E127" s="22"/>
      <c r="F127" s="22"/>
      <c r="G127" s="22"/>
      <c r="H127" s="20"/>
      <c r="I127" s="20"/>
      <c r="J127" s="20"/>
      <c r="K127" s="85"/>
      <c r="L127" s="20"/>
      <c r="M127" s="20"/>
      <c r="N127" s="20"/>
      <c r="O127" s="20"/>
      <c r="P127" s="3"/>
    </row>
    <row r="128" spans="1:16" ht="18.75" customHeight="1" x14ac:dyDescent="0.25">
      <c r="A128" s="54"/>
      <c r="B128" s="54" t="s">
        <v>12</v>
      </c>
      <c r="C128" s="20" t="s">
        <v>105</v>
      </c>
      <c r="D128" s="20"/>
      <c r="E128" s="20"/>
      <c r="F128" s="20"/>
      <c r="G128" s="20"/>
      <c r="H128" s="20"/>
      <c r="I128" s="20"/>
      <c r="J128" s="20"/>
      <c r="K128" s="85"/>
      <c r="L128" s="20"/>
      <c r="M128" s="20"/>
      <c r="N128" s="20"/>
      <c r="O128" s="20"/>
      <c r="P128" s="3"/>
    </row>
    <row r="129" spans="1:16" ht="18.75" customHeight="1" x14ac:dyDescent="0.25">
      <c r="A129" s="54"/>
      <c r="B129" s="54" t="s">
        <v>13</v>
      </c>
      <c r="C129" s="105" t="s">
        <v>108</v>
      </c>
      <c r="D129" s="106"/>
      <c r="E129" s="20"/>
      <c r="F129" s="20"/>
      <c r="G129" s="20"/>
      <c r="H129" s="20"/>
      <c r="I129" s="20"/>
      <c r="J129" s="20"/>
      <c r="K129" s="20"/>
      <c r="L129" s="34"/>
      <c r="M129" s="34"/>
      <c r="N129" s="34"/>
      <c r="O129" s="34"/>
      <c r="P129" s="3"/>
    </row>
    <row r="130" spans="1:16" ht="18.75" customHeight="1" x14ac:dyDescent="0.25">
      <c r="A130" s="54"/>
      <c r="B130" s="54" t="s">
        <v>15</v>
      </c>
      <c r="C130" s="76" t="s">
        <v>106</v>
      </c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12"/>
    </row>
    <row r="131" spans="1:16" ht="18.75" customHeight="1" x14ac:dyDescent="0.25">
      <c r="A131" s="107" t="s">
        <v>0</v>
      </c>
      <c r="B131" s="109" t="s">
        <v>1</v>
      </c>
      <c r="C131" s="110" t="s">
        <v>2</v>
      </c>
      <c r="D131" s="84" t="s">
        <v>3</v>
      </c>
      <c r="E131" s="84" t="s">
        <v>4</v>
      </c>
      <c r="F131" s="110" t="s">
        <v>5</v>
      </c>
      <c r="G131" s="110" t="s">
        <v>6</v>
      </c>
      <c r="H131" s="119" t="s">
        <v>17</v>
      </c>
      <c r="I131" s="120"/>
      <c r="J131" s="120"/>
      <c r="K131" s="121"/>
      <c r="L131" s="119" t="s">
        <v>7</v>
      </c>
      <c r="M131" s="120"/>
      <c r="N131" s="120"/>
      <c r="O131" s="121"/>
      <c r="P131" s="12"/>
    </row>
    <row r="132" spans="1:16" ht="15" customHeight="1" x14ac:dyDescent="0.25">
      <c r="A132" s="108"/>
      <c r="B132" s="109"/>
      <c r="C132" s="110"/>
      <c r="D132" s="84" t="s">
        <v>8</v>
      </c>
      <c r="E132" s="84" t="s">
        <v>8</v>
      </c>
      <c r="F132" s="110"/>
      <c r="G132" s="110"/>
      <c r="H132" s="16" t="s">
        <v>43</v>
      </c>
      <c r="I132" s="16" t="s">
        <v>44</v>
      </c>
      <c r="J132" s="16" t="s">
        <v>45</v>
      </c>
      <c r="K132" s="16" t="s">
        <v>46</v>
      </c>
      <c r="L132" s="16" t="s">
        <v>47</v>
      </c>
      <c r="M132" s="16" t="s">
        <v>48</v>
      </c>
      <c r="N132" s="16" t="s">
        <v>49</v>
      </c>
      <c r="O132" s="16" t="s">
        <v>9</v>
      </c>
      <c r="P132" s="5"/>
    </row>
    <row r="133" spans="1:16" ht="14.25" customHeight="1" x14ac:dyDescent="0.25">
      <c r="A133" s="14"/>
      <c r="B133" s="14" t="s">
        <v>31</v>
      </c>
      <c r="C133" s="16"/>
      <c r="D133" s="16"/>
      <c r="E133" s="16"/>
      <c r="F133" s="16"/>
      <c r="G133" s="18">
        <f>G139*100/272000</f>
        <v>0.24983455882352942</v>
      </c>
      <c r="H133" s="16"/>
      <c r="I133" s="16"/>
      <c r="J133" s="16"/>
      <c r="K133" s="16"/>
      <c r="L133" s="16"/>
      <c r="M133" s="16"/>
      <c r="N133" s="16"/>
      <c r="O133" s="16"/>
      <c r="P133" s="10"/>
    </row>
    <row r="134" spans="1:16" ht="28.5" customHeight="1" x14ac:dyDescent="0.25">
      <c r="A134" s="14">
        <v>29</v>
      </c>
      <c r="B134" s="14" t="s">
        <v>93</v>
      </c>
      <c r="C134" s="16">
        <v>100</v>
      </c>
      <c r="D134" s="16">
        <v>1.3</v>
      </c>
      <c r="E134" s="16">
        <v>7.6</v>
      </c>
      <c r="F134" s="16">
        <v>9.6999999999999993</v>
      </c>
      <c r="G134" s="16">
        <v>107</v>
      </c>
      <c r="H134" s="16">
        <v>0.2</v>
      </c>
      <c r="I134" s="16">
        <v>11.44</v>
      </c>
      <c r="J134" s="16">
        <v>0.01</v>
      </c>
      <c r="K134" s="16">
        <v>3.92</v>
      </c>
      <c r="L134" s="16">
        <v>38.64</v>
      </c>
      <c r="M134" s="16">
        <v>99.32</v>
      </c>
      <c r="N134" s="16">
        <v>35.53</v>
      </c>
      <c r="O134" s="16">
        <v>2.44</v>
      </c>
      <c r="P134" s="13"/>
    </row>
    <row r="135" spans="1:16" ht="18.75" customHeight="1" x14ac:dyDescent="0.25">
      <c r="A135" s="14">
        <v>123</v>
      </c>
      <c r="B135" s="14" t="s">
        <v>79</v>
      </c>
      <c r="C135" s="16">
        <v>200</v>
      </c>
      <c r="D135" s="16">
        <v>6.8</v>
      </c>
      <c r="E135" s="16">
        <v>8.4</v>
      </c>
      <c r="F135" s="16">
        <v>37.4</v>
      </c>
      <c r="G135" s="16">
        <v>233.6</v>
      </c>
      <c r="H135" s="16">
        <v>0.08</v>
      </c>
      <c r="I135" s="16">
        <v>0.65</v>
      </c>
      <c r="J135" s="16">
        <v>0.02</v>
      </c>
      <c r="K135" s="16">
        <v>34</v>
      </c>
      <c r="L135" s="16">
        <v>240.5</v>
      </c>
      <c r="M135" s="16">
        <v>240.43</v>
      </c>
      <c r="N135" s="16">
        <v>20.8</v>
      </c>
      <c r="O135" s="16">
        <v>2.41</v>
      </c>
      <c r="P135" s="10"/>
    </row>
    <row r="136" spans="1:16" ht="18.75" customHeight="1" x14ac:dyDescent="0.25">
      <c r="A136" s="14">
        <v>149</v>
      </c>
      <c r="B136" s="14" t="s">
        <v>33</v>
      </c>
      <c r="C136" s="16">
        <v>200</v>
      </c>
      <c r="D136" s="16">
        <v>4.9000000000000004</v>
      </c>
      <c r="E136" s="16">
        <v>5</v>
      </c>
      <c r="F136" s="16">
        <v>32.5</v>
      </c>
      <c r="G136" s="16">
        <v>190</v>
      </c>
      <c r="H136" s="16">
        <v>0.04</v>
      </c>
      <c r="I136" s="16">
        <v>1.3</v>
      </c>
      <c r="J136" s="16">
        <v>0.03</v>
      </c>
      <c r="K136" s="16">
        <v>0</v>
      </c>
      <c r="L136" s="16">
        <v>179.42</v>
      </c>
      <c r="M136" s="16">
        <v>116.2</v>
      </c>
      <c r="N136" s="16">
        <v>21.64</v>
      </c>
      <c r="O136" s="16">
        <v>0.71</v>
      </c>
      <c r="P136" s="10"/>
    </row>
    <row r="137" spans="1:16" ht="18.75" customHeight="1" x14ac:dyDescent="0.25">
      <c r="A137" s="14"/>
      <c r="B137" s="14" t="s">
        <v>34</v>
      </c>
      <c r="C137" s="16">
        <v>80</v>
      </c>
      <c r="D137" s="16">
        <v>6.32</v>
      </c>
      <c r="E137" s="16">
        <v>0.8</v>
      </c>
      <c r="F137" s="16">
        <v>38.64</v>
      </c>
      <c r="G137" s="16">
        <v>102</v>
      </c>
      <c r="H137" s="16">
        <v>0.02</v>
      </c>
      <c r="I137" s="16">
        <v>0</v>
      </c>
      <c r="J137" s="16">
        <v>0</v>
      </c>
      <c r="K137" s="16">
        <v>0.23</v>
      </c>
      <c r="L137" s="16">
        <v>18.399999999999999</v>
      </c>
      <c r="M137" s="16">
        <v>17.399999999999999</v>
      </c>
      <c r="N137" s="16">
        <v>6.6</v>
      </c>
      <c r="O137" s="16">
        <v>0.22</v>
      </c>
      <c r="P137" s="10"/>
    </row>
    <row r="138" spans="1:16" ht="15" customHeight="1" x14ac:dyDescent="0.25">
      <c r="A138" s="14"/>
      <c r="B138" s="14" t="s">
        <v>35</v>
      </c>
      <c r="C138" s="16">
        <v>60</v>
      </c>
      <c r="D138" s="16">
        <v>3.36</v>
      </c>
      <c r="E138" s="16">
        <v>0.66</v>
      </c>
      <c r="F138" s="16">
        <v>29.64</v>
      </c>
      <c r="G138" s="16">
        <v>46.95</v>
      </c>
      <c r="H138" s="16">
        <v>0.68</v>
      </c>
      <c r="I138" s="16">
        <v>0</v>
      </c>
      <c r="J138" s="16">
        <v>0</v>
      </c>
      <c r="K138" s="16">
        <v>0</v>
      </c>
      <c r="L138" s="16">
        <v>17.07</v>
      </c>
      <c r="M138" s="16">
        <v>42.4</v>
      </c>
      <c r="N138" s="16">
        <v>10</v>
      </c>
      <c r="O138" s="16">
        <v>1.24</v>
      </c>
      <c r="P138" s="11"/>
    </row>
    <row r="139" spans="1:16" ht="14.25" customHeight="1" x14ac:dyDescent="0.25">
      <c r="A139" s="23"/>
      <c r="B139" s="56" t="s">
        <v>18</v>
      </c>
      <c r="C139" s="17"/>
      <c r="D139" s="17">
        <f t="shared" ref="D139:O139" si="15">SUM(D134:D138)</f>
        <v>22.68</v>
      </c>
      <c r="E139" s="17">
        <f t="shared" si="15"/>
        <v>22.46</v>
      </c>
      <c r="F139" s="17">
        <f t="shared" si="15"/>
        <v>147.88</v>
      </c>
      <c r="G139" s="17">
        <f t="shared" si="15"/>
        <v>679.55000000000007</v>
      </c>
      <c r="H139" s="17">
        <f t="shared" si="15"/>
        <v>1.02</v>
      </c>
      <c r="I139" s="17">
        <f t="shared" si="15"/>
        <v>13.39</v>
      </c>
      <c r="J139" s="17">
        <f t="shared" si="15"/>
        <v>0.06</v>
      </c>
      <c r="K139" s="17">
        <f t="shared" si="15"/>
        <v>38.15</v>
      </c>
      <c r="L139" s="17">
        <f t="shared" si="15"/>
        <v>494.02999999999992</v>
      </c>
      <c r="M139" s="17">
        <f t="shared" si="15"/>
        <v>515.75</v>
      </c>
      <c r="N139" s="17">
        <f t="shared" si="15"/>
        <v>94.57</v>
      </c>
      <c r="O139" s="17">
        <f t="shared" si="15"/>
        <v>7.02</v>
      </c>
      <c r="P139" s="5"/>
    </row>
    <row r="140" spans="1:16" ht="13.5" customHeight="1" x14ac:dyDescent="0.25">
      <c r="A140" s="14"/>
      <c r="B140" s="24" t="s">
        <v>10</v>
      </c>
      <c r="C140" s="16"/>
      <c r="D140" s="16"/>
      <c r="E140" s="16"/>
      <c r="F140" s="16"/>
      <c r="G140" s="18">
        <f>G149*100/272000</f>
        <v>0.3507058823529412</v>
      </c>
      <c r="H140" s="20"/>
      <c r="I140" s="20"/>
      <c r="J140" s="20"/>
      <c r="K140" s="20"/>
      <c r="L140" s="20"/>
      <c r="M140" s="20"/>
      <c r="N140" s="20"/>
      <c r="O140" s="20"/>
      <c r="P140" s="10"/>
    </row>
    <row r="141" spans="1:16" ht="25.5" x14ac:dyDescent="0.25">
      <c r="A141" s="14">
        <v>3</v>
      </c>
      <c r="B141" s="14" t="s">
        <v>53</v>
      </c>
      <c r="C141" s="16">
        <v>100</v>
      </c>
      <c r="D141" s="16">
        <v>0.9</v>
      </c>
      <c r="E141" s="16">
        <v>5</v>
      </c>
      <c r="F141" s="16">
        <v>4</v>
      </c>
      <c r="G141" s="16">
        <v>60</v>
      </c>
      <c r="H141" s="16">
        <v>0.09</v>
      </c>
      <c r="I141" s="16">
        <v>20.3</v>
      </c>
      <c r="J141" s="16">
        <v>0</v>
      </c>
      <c r="K141" s="67">
        <v>3.37</v>
      </c>
      <c r="L141" s="69">
        <v>31.6</v>
      </c>
      <c r="M141" s="69">
        <v>16.260000000000002</v>
      </c>
      <c r="N141" s="69">
        <v>34.61</v>
      </c>
      <c r="O141" s="67">
        <v>0.74</v>
      </c>
      <c r="P141" s="10"/>
    </row>
    <row r="142" spans="1:16" ht="18.75" customHeight="1" x14ac:dyDescent="0.25">
      <c r="A142" s="14">
        <v>60</v>
      </c>
      <c r="B142" s="14" t="s">
        <v>62</v>
      </c>
      <c r="C142" s="16">
        <v>250</v>
      </c>
      <c r="D142" s="16">
        <v>13.5</v>
      </c>
      <c r="E142" s="16">
        <v>3.6</v>
      </c>
      <c r="F142" s="16">
        <v>12.5</v>
      </c>
      <c r="G142" s="16">
        <v>132</v>
      </c>
      <c r="H142" s="16">
        <v>0.18</v>
      </c>
      <c r="I142" s="16">
        <v>18.7</v>
      </c>
      <c r="J142" s="16">
        <v>0.09</v>
      </c>
      <c r="K142" s="16">
        <v>0.7</v>
      </c>
      <c r="L142" s="16">
        <v>140.80000000000001</v>
      </c>
      <c r="M142" s="16">
        <v>260.39999999999998</v>
      </c>
      <c r="N142" s="16">
        <v>49.3</v>
      </c>
      <c r="O142" s="16">
        <v>1.73</v>
      </c>
      <c r="P142" s="10"/>
    </row>
    <row r="143" spans="1:16" ht="18.75" customHeight="1" x14ac:dyDescent="0.25">
      <c r="A143" s="7">
        <v>302</v>
      </c>
      <c r="B143" s="9" t="s">
        <v>102</v>
      </c>
      <c r="C143" s="65">
        <v>180</v>
      </c>
      <c r="D143" s="66">
        <v>9.5000000000000001E-2</v>
      </c>
      <c r="E143" s="66">
        <v>9.1</v>
      </c>
      <c r="F143" s="66">
        <v>0.16700000000000001</v>
      </c>
      <c r="G143" s="66">
        <v>84.97</v>
      </c>
      <c r="H143" s="29">
        <v>7.65</v>
      </c>
      <c r="I143" s="29">
        <v>0.31</v>
      </c>
      <c r="J143" s="29">
        <v>4.1900000000000004</v>
      </c>
      <c r="K143" s="29">
        <v>0.06</v>
      </c>
      <c r="L143" s="29">
        <v>119.2</v>
      </c>
      <c r="M143" s="29">
        <v>0</v>
      </c>
      <c r="N143" s="29">
        <v>0.01</v>
      </c>
      <c r="O143" s="29">
        <v>0</v>
      </c>
      <c r="P143" s="10"/>
    </row>
    <row r="144" spans="1:16" ht="18" customHeight="1" x14ac:dyDescent="0.25">
      <c r="A144" s="14">
        <v>68</v>
      </c>
      <c r="B144" s="14" t="s">
        <v>70</v>
      </c>
      <c r="C144" s="16">
        <v>100</v>
      </c>
      <c r="D144" s="16">
        <v>21.3</v>
      </c>
      <c r="E144" s="16">
        <v>20.9</v>
      </c>
      <c r="F144" s="16">
        <v>1.9</v>
      </c>
      <c r="G144" s="16">
        <v>302.7</v>
      </c>
      <c r="H144" s="16">
        <v>0.08</v>
      </c>
      <c r="I144" s="16">
        <v>1.53</v>
      </c>
      <c r="J144" s="16">
        <v>0.04</v>
      </c>
      <c r="K144" s="16">
        <v>0</v>
      </c>
      <c r="L144" s="16">
        <v>61.4</v>
      </c>
      <c r="M144" s="16">
        <v>234.7</v>
      </c>
      <c r="N144" s="16">
        <v>27.94</v>
      </c>
      <c r="O144" s="16">
        <v>3.1</v>
      </c>
      <c r="P144" s="10"/>
    </row>
    <row r="145" spans="1:16" ht="18.75" customHeight="1" x14ac:dyDescent="0.25">
      <c r="A145" s="14">
        <v>154</v>
      </c>
      <c r="B145" s="14" t="s">
        <v>95</v>
      </c>
      <c r="C145" s="16">
        <v>200</v>
      </c>
      <c r="D145" s="16">
        <v>0.4</v>
      </c>
      <c r="E145" s="16">
        <v>0</v>
      </c>
      <c r="F145" s="16">
        <v>27.4</v>
      </c>
      <c r="G145" s="16">
        <v>106</v>
      </c>
      <c r="H145" s="16">
        <v>0.03</v>
      </c>
      <c r="I145" s="16">
        <v>1.47</v>
      </c>
      <c r="J145" s="16">
        <v>0</v>
      </c>
      <c r="K145" s="16">
        <v>0</v>
      </c>
      <c r="L145" s="16">
        <v>113</v>
      </c>
      <c r="M145" s="16">
        <v>132</v>
      </c>
      <c r="N145" s="16">
        <v>29.33</v>
      </c>
      <c r="O145" s="16">
        <v>2.4</v>
      </c>
      <c r="P145" s="10"/>
    </row>
    <row r="146" spans="1:16" ht="18" customHeight="1" x14ac:dyDescent="0.25">
      <c r="A146" s="14">
        <v>248</v>
      </c>
      <c r="B146" s="14" t="s">
        <v>81</v>
      </c>
      <c r="C146" s="16">
        <v>200</v>
      </c>
      <c r="D146" s="16">
        <v>0.8</v>
      </c>
      <c r="E146" s="16">
        <v>0.8</v>
      </c>
      <c r="F146" s="16">
        <v>19.600000000000001</v>
      </c>
      <c r="G146" s="16">
        <v>94</v>
      </c>
      <c r="H146" s="16">
        <v>0.04</v>
      </c>
      <c r="I146" s="16">
        <v>15</v>
      </c>
      <c r="J146" s="16">
        <v>0</v>
      </c>
      <c r="K146" s="16">
        <v>0.03</v>
      </c>
      <c r="L146" s="16">
        <v>34</v>
      </c>
      <c r="M146" s="16">
        <v>16.5</v>
      </c>
      <c r="N146" s="16">
        <v>13.5</v>
      </c>
      <c r="O146" s="16">
        <v>3.3</v>
      </c>
      <c r="P146" s="10"/>
    </row>
    <row r="147" spans="1:16" ht="18.75" customHeight="1" x14ac:dyDescent="0.25">
      <c r="A147" s="14"/>
      <c r="B147" s="14" t="s">
        <v>34</v>
      </c>
      <c r="C147" s="16">
        <v>100</v>
      </c>
      <c r="D147" s="16">
        <v>7.9</v>
      </c>
      <c r="E147" s="16">
        <v>1</v>
      </c>
      <c r="F147" s="16">
        <v>48.5</v>
      </c>
      <c r="G147" s="16">
        <v>127.3</v>
      </c>
      <c r="H147" s="16">
        <v>0.02</v>
      </c>
      <c r="I147" s="16">
        <v>0</v>
      </c>
      <c r="J147" s="16">
        <v>0</v>
      </c>
      <c r="K147" s="16">
        <v>0.23</v>
      </c>
      <c r="L147" s="16">
        <v>23</v>
      </c>
      <c r="M147" s="16">
        <v>17.399999999999999</v>
      </c>
      <c r="N147" s="16">
        <v>6.6</v>
      </c>
      <c r="O147" s="16">
        <v>0.22</v>
      </c>
      <c r="P147" s="10"/>
    </row>
    <row r="148" spans="1:16" ht="12.75" customHeight="1" x14ac:dyDescent="0.25">
      <c r="A148" s="14"/>
      <c r="B148" s="14" t="s">
        <v>35</v>
      </c>
      <c r="C148" s="16">
        <v>60</v>
      </c>
      <c r="D148" s="16">
        <v>2.2400000000000002</v>
      </c>
      <c r="E148" s="16">
        <v>0.44</v>
      </c>
      <c r="F148" s="16">
        <v>19.760000000000002</v>
      </c>
      <c r="G148" s="16">
        <v>46.95</v>
      </c>
      <c r="H148" s="16">
        <v>0.68</v>
      </c>
      <c r="I148" s="16">
        <v>0</v>
      </c>
      <c r="J148" s="16">
        <v>0</v>
      </c>
      <c r="K148" s="16">
        <v>0</v>
      </c>
      <c r="L148" s="16">
        <v>17.07</v>
      </c>
      <c r="M148" s="16">
        <v>42.4</v>
      </c>
      <c r="N148" s="16">
        <v>10</v>
      </c>
      <c r="O148" s="16">
        <v>1.24</v>
      </c>
      <c r="P148" s="11"/>
    </row>
    <row r="149" spans="1:16" ht="18" customHeight="1" x14ac:dyDescent="0.25">
      <c r="A149" s="54"/>
      <c r="B149" s="56" t="s">
        <v>18</v>
      </c>
      <c r="C149" s="17"/>
      <c r="D149" s="17">
        <f>SUM(D141:D148)</f>
        <v>47.134999999999998</v>
      </c>
      <c r="E149" s="17">
        <f t="shared" ref="E149:O149" si="16">SUM(E141:E148)</f>
        <v>40.839999999999989</v>
      </c>
      <c r="F149" s="17">
        <f t="shared" si="16"/>
        <v>133.827</v>
      </c>
      <c r="G149" s="17">
        <f t="shared" si="16"/>
        <v>953.92000000000007</v>
      </c>
      <c r="H149" s="17">
        <f t="shared" si="16"/>
        <v>8.7699999999999978</v>
      </c>
      <c r="I149" s="17">
        <f t="shared" si="16"/>
        <v>57.31</v>
      </c>
      <c r="J149" s="17">
        <f t="shared" si="16"/>
        <v>4.32</v>
      </c>
      <c r="K149" s="17">
        <f t="shared" si="16"/>
        <v>4.3900000000000006</v>
      </c>
      <c r="L149" s="17">
        <f t="shared" si="16"/>
        <v>540.07000000000005</v>
      </c>
      <c r="M149" s="17">
        <f t="shared" si="16"/>
        <v>719.65999999999985</v>
      </c>
      <c r="N149" s="17">
        <f t="shared" si="16"/>
        <v>171.29</v>
      </c>
      <c r="O149" s="17">
        <f t="shared" si="16"/>
        <v>12.73</v>
      </c>
      <c r="P149" s="11"/>
    </row>
    <row r="150" spans="1:16" ht="18" customHeight="1" x14ac:dyDescent="0.25">
      <c r="A150" s="54"/>
      <c r="B150" s="56" t="s">
        <v>8</v>
      </c>
      <c r="C150" s="17"/>
      <c r="D150" s="17">
        <f>D139+D149</f>
        <v>69.814999999999998</v>
      </c>
      <c r="E150" s="17">
        <f t="shared" ref="E150:O150" si="17">E139+E149</f>
        <v>63.29999999999999</v>
      </c>
      <c r="F150" s="17">
        <f t="shared" si="17"/>
        <v>281.70699999999999</v>
      </c>
      <c r="G150" s="17">
        <f t="shared" si="17"/>
        <v>1633.4700000000003</v>
      </c>
      <c r="H150" s="17">
        <f t="shared" si="17"/>
        <v>9.7899999999999974</v>
      </c>
      <c r="I150" s="17">
        <f t="shared" si="17"/>
        <v>70.7</v>
      </c>
      <c r="J150" s="17">
        <f t="shared" si="17"/>
        <v>4.38</v>
      </c>
      <c r="K150" s="17">
        <f t="shared" si="17"/>
        <v>42.54</v>
      </c>
      <c r="L150" s="17">
        <f t="shared" si="17"/>
        <v>1034.0999999999999</v>
      </c>
      <c r="M150" s="17">
        <f t="shared" si="17"/>
        <v>1235.4099999999999</v>
      </c>
      <c r="N150" s="17">
        <f t="shared" si="17"/>
        <v>265.86</v>
      </c>
      <c r="O150" s="17">
        <f t="shared" si="17"/>
        <v>19.75</v>
      </c>
      <c r="P150" s="6"/>
    </row>
    <row r="151" spans="1:16" ht="63.75" customHeight="1" x14ac:dyDescent="0.25"/>
    <row r="152" spans="1:16" x14ac:dyDescent="0.25">
      <c r="A152" s="21"/>
      <c r="B152" s="21" t="s">
        <v>26</v>
      </c>
      <c r="C152" s="22"/>
      <c r="D152" s="20"/>
      <c r="E152" s="22"/>
      <c r="F152" s="22"/>
      <c r="G152" s="22"/>
      <c r="H152" s="20"/>
      <c r="I152" s="20"/>
      <c r="J152" s="20"/>
      <c r="K152" s="85"/>
      <c r="L152" s="20"/>
      <c r="M152" s="20"/>
      <c r="N152" s="20"/>
      <c r="O152" s="20"/>
      <c r="P152" s="4"/>
    </row>
    <row r="153" spans="1:16" x14ac:dyDescent="0.25">
      <c r="A153" s="54"/>
      <c r="B153" s="54" t="s">
        <v>12</v>
      </c>
      <c r="C153" s="20" t="s">
        <v>103</v>
      </c>
      <c r="D153" s="20"/>
      <c r="E153" s="20"/>
      <c r="F153" s="20"/>
      <c r="G153" s="20"/>
      <c r="H153" s="20"/>
      <c r="I153" s="20"/>
      <c r="J153" s="20"/>
      <c r="K153" s="85"/>
      <c r="L153" s="20"/>
      <c r="M153" s="20"/>
      <c r="N153" s="20"/>
      <c r="O153" s="20"/>
      <c r="P153" s="3"/>
    </row>
    <row r="154" spans="1:16" x14ac:dyDescent="0.25">
      <c r="A154" s="54"/>
      <c r="B154" s="54" t="s">
        <v>13</v>
      </c>
      <c r="C154" s="105" t="s">
        <v>14</v>
      </c>
      <c r="D154" s="106"/>
      <c r="E154" s="20"/>
      <c r="F154" s="20"/>
      <c r="G154" s="20"/>
      <c r="H154" s="20"/>
      <c r="I154" s="20"/>
      <c r="J154" s="20"/>
      <c r="K154" s="20"/>
      <c r="L154" s="34"/>
      <c r="M154" s="34"/>
      <c r="N154" s="34"/>
      <c r="O154" s="34"/>
      <c r="P154" s="3"/>
    </row>
    <row r="155" spans="1:16" x14ac:dyDescent="0.25">
      <c r="A155" s="54"/>
      <c r="B155" s="54" t="s">
        <v>15</v>
      </c>
      <c r="C155" s="20"/>
      <c r="D155" s="20" t="s">
        <v>106</v>
      </c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3"/>
    </row>
    <row r="156" spans="1:16" ht="15" x14ac:dyDescent="0.25">
      <c r="A156" s="107" t="s">
        <v>0</v>
      </c>
      <c r="B156" s="109" t="s">
        <v>1</v>
      </c>
      <c r="C156" s="110" t="s">
        <v>2</v>
      </c>
      <c r="D156" s="84" t="s">
        <v>3</v>
      </c>
      <c r="E156" s="84" t="s">
        <v>4</v>
      </c>
      <c r="F156" s="110" t="s">
        <v>5</v>
      </c>
      <c r="G156" s="110" t="s">
        <v>6</v>
      </c>
      <c r="H156" s="119" t="s">
        <v>17</v>
      </c>
      <c r="I156" s="120"/>
      <c r="J156" s="120"/>
      <c r="K156" s="121"/>
      <c r="L156" s="119" t="s">
        <v>7</v>
      </c>
      <c r="M156" s="120"/>
      <c r="N156" s="120"/>
      <c r="O156" s="121"/>
      <c r="P156" s="12"/>
    </row>
    <row r="157" spans="1:16" ht="15" x14ac:dyDescent="0.25">
      <c r="A157" s="108"/>
      <c r="B157" s="109"/>
      <c r="C157" s="110"/>
      <c r="D157" s="84" t="s">
        <v>8</v>
      </c>
      <c r="E157" s="84" t="s">
        <v>8</v>
      </c>
      <c r="F157" s="110"/>
      <c r="G157" s="110"/>
      <c r="H157" s="16" t="s">
        <v>43</v>
      </c>
      <c r="I157" s="16" t="s">
        <v>44</v>
      </c>
      <c r="J157" s="16" t="s">
        <v>45</v>
      </c>
      <c r="K157" s="16" t="s">
        <v>46</v>
      </c>
      <c r="L157" s="16" t="s">
        <v>47</v>
      </c>
      <c r="M157" s="16" t="s">
        <v>48</v>
      </c>
      <c r="N157" s="16" t="s">
        <v>49</v>
      </c>
      <c r="O157" s="16" t="s">
        <v>9</v>
      </c>
      <c r="P157" s="12"/>
    </row>
    <row r="158" spans="1:16" ht="15" x14ac:dyDescent="0.25">
      <c r="A158" s="14"/>
      <c r="B158" s="24" t="s">
        <v>31</v>
      </c>
      <c r="C158" s="16"/>
      <c r="D158" s="16"/>
      <c r="E158" s="16"/>
      <c r="F158" s="16"/>
      <c r="G158" s="18">
        <f>G166*100/272000</f>
        <v>0.24781249999999999</v>
      </c>
      <c r="H158" s="16"/>
      <c r="I158" s="16"/>
      <c r="J158" s="16"/>
      <c r="K158" s="16"/>
      <c r="L158" s="16"/>
      <c r="M158" s="16"/>
      <c r="N158" s="16"/>
      <c r="O158" s="16"/>
      <c r="P158" s="8"/>
    </row>
    <row r="159" spans="1:16" ht="15" x14ac:dyDescent="0.25">
      <c r="A159" s="14">
        <v>7</v>
      </c>
      <c r="B159" s="14" t="s">
        <v>94</v>
      </c>
      <c r="C159" s="16">
        <v>100</v>
      </c>
      <c r="D159" s="16">
        <v>1.5</v>
      </c>
      <c r="E159" s="16">
        <v>4</v>
      </c>
      <c r="F159" s="16">
        <v>11</v>
      </c>
      <c r="G159" s="16">
        <v>86</v>
      </c>
      <c r="H159" s="16">
        <v>0.09</v>
      </c>
      <c r="I159" s="16">
        <v>45.8</v>
      </c>
      <c r="J159" s="16">
        <v>1.2</v>
      </c>
      <c r="K159" s="16">
        <v>2.4900000000000002</v>
      </c>
      <c r="L159" s="16">
        <v>58.3</v>
      </c>
      <c r="M159" s="16">
        <v>49.4</v>
      </c>
      <c r="N159" s="16">
        <v>11.6</v>
      </c>
      <c r="O159" s="16">
        <v>1.26</v>
      </c>
      <c r="P159" s="13"/>
    </row>
    <row r="160" spans="1:16" ht="15" x14ac:dyDescent="0.25">
      <c r="A160" s="14">
        <v>129</v>
      </c>
      <c r="B160" s="14" t="s">
        <v>78</v>
      </c>
      <c r="C160" s="16">
        <v>200</v>
      </c>
      <c r="D160" s="16">
        <v>6.2</v>
      </c>
      <c r="E160" s="16">
        <v>9.6</v>
      </c>
      <c r="F160" s="16">
        <v>26.6</v>
      </c>
      <c r="G160" s="16">
        <v>211.6</v>
      </c>
      <c r="H160" s="16">
        <v>0.19</v>
      </c>
      <c r="I160" s="16">
        <v>1.06</v>
      </c>
      <c r="J160" s="16">
        <v>52.72</v>
      </c>
      <c r="K160" s="16">
        <v>0.86</v>
      </c>
      <c r="L160" s="16">
        <v>241.3</v>
      </c>
      <c r="M160" s="16">
        <v>209.4</v>
      </c>
      <c r="N160" s="16">
        <v>55.18</v>
      </c>
      <c r="O160" s="16">
        <v>1.58</v>
      </c>
      <c r="P160" s="10"/>
    </row>
    <row r="161" spans="1:16" ht="15" x14ac:dyDescent="0.25">
      <c r="A161" s="14">
        <v>96</v>
      </c>
      <c r="B161" s="14" t="s">
        <v>67</v>
      </c>
      <c r="C161" s="16">
        <v>15</v>
      </c>
      <c r="D161" s="16">
        <v>1.4999999999999999E-2</v>
      </c>
      <c r="E161" s="16">
        <v>12.45</v>
      </c>
      <c r="F161" s="16">
        <v>0.15</v>
      </c>
      <c r="G161" s="16">
        <v>115.5</v>
      </c>
      <c r="H161" s="16">
        <v>0</v>
      </c>
      <c r="I161" s="16">
        <v>0</v>
      </c>
      <c r="J161" s="16">
        <v>5.8999999999999997E-2</v>
      </c>
      <c r="K161" s="16">
        <v>0.1</v>
      </c>
      <c r="L161" s="16">
        <v>3</v>
      </c>
      <c r="M161" s="16">
        <v>0.19</v>
      </c>
      <c r="N161" s="16">
        <v>0</v>
      </c>
      <c r="O161" s="16">
        <v>0.02</v>
      </c>
      <c r="P161" s="10"/>
    </row>
    <row r="162" spans="1:16" ht="15" x14ac:dyDescent="0.25">
      <c r="A162" s="16">
        <v>685</v>
      </c>
      <c r="B162" s="14" t="s">
        <v>84</v>
      </c>
      <c r="C162" s="35">
        <v>200</v>
      </c>
      <c r="D162" s="35">
        <v>0.2</v>
      </c>
      <c r="E162" s="35">
        <v>0</v>
      </c>
      <c r="F162" s="35">
        <v>15</v>
      </c>
      <c r="G162" s="35">
        <v>58</v>
      </c>
      <c r="H162" s="35">
        <v>0.01</v>
      </c>
      <c r="I162" s="35">
        <v>0.75</v>
      </c>
      <c r="J162" s="35">
        <v>0.02</v>
      </c>
      <c r="K162" s="35">
        <v>0.2</v>
      </c>
      <c r="L162" s="35">
        <v>11.54</v>
      </c>
      <c r="M162" s="35">
        <v>20.75</v>
      </c>
      <c r="N162" s="35">
        <v>25.5</v>
      </c>
      <c r="O162" s="35">
        <v>0.81</v>
      </c>
      <c r="P162" s="10"/>
    </row>
    <row r="163" spans="1:16" ht="15" x14ac:dyDescent="0.25">
      <c r="A163" s="14">
        <v>250</v>
      </c>
      <c r="B163" s="14" t="s">
        <v>60</v>
      </c>
      <c r="C163" s="16">
        <v>100</v>
      </c>
      <c r="D163" s="16">
        <v>1.28</v>
      </c>
      <c r="E163" s="16">
        <v>0.28000000000000003</v>
      </c>
      <c r="F163" s="16">
        <v>11.57</v>
      </c>
      <c r="G163" s="16">
        <v>54</v>
      </c>
      <c r="H163" s="16">
        <v>0.08</v>
      </c>
      <c r="I163" s="16">
        <v>128.58000000000001</v>
      </c>
      <c r="J163" s="16">
        <v>0</v>
      </c>
      <c r="K163" s="16">
        <v>0.42</v>
      </c>
      <c r="L163" s="16">
        <v>72.86</v>
      </c>
      <c r="M163" s="16">
        <v>49.28</v>
      </c>
      <c r="N163" s="16">
        <v>27.86</v>
      </c>
      <c r="O163" s="35">
        <v>0.64</v>
      </c>
      <c r="P163" s="10"/>
    </row>
    <row r="164" spans="1:16" ht="15" x14ac:dyDescent="0.25">
      <c r="A164" s="14"/>
      <c r="B164" s="14" t="s">
        <v>34</v>
      </c>
      <c r="C164" s="16">
        <v>80</v>
      </c>
      <c r="D164" s="16">
        <v>6.32</v>
      </c>
      <c r="E164" s="16">
        <v>0.8</v>
      </c>
      <c r="F164" s="16">
        <v>38.64</v>
      </c>
      <c r="G164" s="16">
        <v>102</v>
      </c>
      <c r="H164" s="16">
        <v>0.02</v>
      </c>
      <c r="I164" s="16">
        <v>0</v>
      </c>
      <c r="J164" s="16">
        <v>0</v>
      </c>
      <c r="K164" s="16">
        <v>0.23</v>
      </c>
      <c r="L164" s="16">
        <v>18.399999999999999</v>
      </c>
      <c r="M164" s="16">
        <v>17.399999999999999</v>
      </c>
      <c r="N164" s="16">
        <v>6.6</v>
      </c>
      <c r="O164" s="16">
        <v>0.22</v>
      </c>
      <c r="P164" s="10"/>
    </row>
    <row r="165" spans="1:16" ht="15" x14ac:dyDescent="0.25">
      <c r="A165" s="14"/>
      <c r="B165" s="14" t="s">
        <v>35</v>
      </c>
      <c r="C165" s="16">
        <v>60</v>
      </c>
      <c r="D165" s="16">
        <v>3.36</v>
      </c>
      <c r="E165" s="16">
        <v>0.66</v>
      </c>
      <c r="F165" s="16">
        <v>29.64</v>
      </c>
      <c r="G165" s="16">
        <v>46.95</v>
      </c>
      <c r="H165" s="16">
        <v>0.68</v>
      </c>
      <c r="I165" s="16">
        <v>0</v>
      </c>
      <c r="J165" s="16">
        <v>0</v>
      </c>
      <c r="K165" s="16">
        <v>0</v>
      </c>
      <c r="L165" s="16">
        <v>17.07</v>
      </c>
      <c r="M165" s="16">
        <v>42.4</v>
      </c>
      <c r="N165" s="16">
        <v>10</v>
      </c>
      <c r="O165" s="16">
        <v>1.24</v>
      </c>
      <c r="P165" s="10"/>
    </row>
    <row r="166" spans="1:16" ht="15" x14ac:dyDescent="0.25">
      <c r="A166" s="23"/>
      <c r="B166" s="56" t="s">
        <v>18</v>
      </c>
      <c r="C166" s="17"/>
      <c r="D166" s="17">
        <f t="shared" ref="D166:O166" si="18">SUM(D159:D165)</f>
        <v>18.875</v>
      </c>
      <c r="E166" s="17">
        <f t="shared" si="18"/>
        <v>27.79</v>
      </c>
      <c r="F166" s="17">
        <f t="shared" si="18"/>
        <v>132.6</v>
      </c>
      <c r="G166" s="17">
        <f t="shared" si="18"/>
        <v>674.05000000000007</v>
      </c>
      <c r="H166" s="17">
        <f t="shared" si="18"/>
        <v>1.07</v>
      </c>
      <c r="I166" s="17">
        <f t="shared" si="18"/>
        <v>176.19</v>
      </c>
      <c r="J166" s="17">
        <f t="shared" si="18"/>
        <v>53.999000000000002</v>
      </c>
      <c r="K166" s="17">
        <f t="shared" si="18"/>
        <v>4.3000000000000007</v>
      </c>
      <c r="L166" s="17">
        <f t="shared" si="18"/>
        <v>422.47</v>
      </c>
      <c r="M166" s="17">
        <f t="shared" si="18"/>
        <v>388.81999999999994</v>
      </c>
      <c r="N166" s="17">
        <f t="shared" si="18"/>
        <v>136.74</v>
      </c>
      <c r="O166" s="17">
        <f t="shared" si="18"/>
        <v>5.77</v>
      </c>
      <c r="P166" s="11"/>
    </row>
    <row r="167" spans="1:16" ht="15" x14ac:dyDescent="0.25">
      <c r="A167" s="14"/>
      <c r="B167" s="24" t="s">
        <v>10</v>
      </c>
      <c r="C167" s="16"/>
      <c r="D167" s="16"/>
      <c r="E167" s="16"/>
      <c r="F167" s="16"/>
      <c r="G167" s="18">
        <f>G175*100/272000</f>
        <v>0.34990808823529412</v>
      </c>
      <c r="H167" s="16"/>
      <c r="I167" s="16"/>
      <c r="J167" s="16"/>
      <c r="K167" s="16"/>
      <c r="L167" s="16"/>
      <c r="M167" s="16"/>
      <c r="N167" s="16"/>
      <c r="O167" s="16"/>
      <c r="P167" s="8"/>
    </row>
    <row r="168" spans="1:16" ht="15" x14ac:dyDescent="0.25">
      <c r="A168" s="14">
        <v>13</v>
      </c>
      <c r="B168" s="14" t="s">
        <v>36</v>
      </c>
      <c r="C168" s="16">
        <v>100</v>
      </c>
      <c r="D168" s="16">
        <v>1.2</v>
      </c>
      <c r="E168" s="16">
        <v>4.9000000000000004</v>
      </c>
      <c r="F168" s="16">
        <v>10.5</v>
      </c>
      <c r="G168" s="16">
        <v>84.5</v>
      </c>
      <c r="H168" s="16">
        <v>3.2000000000000001E-2</v>
      </c>
      <c r="I168" s="16">
        <v>24.3</v>
      </c>
      <c r="J168" s="16">
        <v>0.22</v>
      </c>
      <c r="K168" s="16">
        <v>2.31</v>
      </c>
      <c r="L168" s="16">
        <v>47.54</v>
      </c>
      <c r="M168" s="16">
        <v>3.3</v>
      </c>
      <c r="N168" s="16">
        <v>13.64</v>
      </c>
      <c r="O168" s="16">
        <v>0.59</v>
      </c>
      <c r="P168" s="10"/>
    </row>
    <row r="169" spans="1:16" ht="25.5" x14ac:dyDescent="0.25">
      <c r="A169" s="14">
        <v>47</v>
      </c>
      <c r="B169" s="14" t="s">
        <v>54</v>
      </c>
      <c r="C169" s="16">
        <v>250</v>
      </c>
      <c r="D169" s="16">
        <v>6.2</v>
      </c>
      <c r="E169" s="16">
        <v>5.6</v>
      </c>
      <c r="F169" s="16">
        <v>22.3</v>
      </c>
      <c r="G169" s="16">
        <v>167</v>
      </c>
      <c r="H169" s="16">
        <v>0.08</v>
      </c>
      <c r="I169" s="16">
        <v>2.42</v>
      </c>
      <c r="J169" s="16">
        <v>0.92</v>
      </c>
      <c r="K169" s="16">
        <v>0.75</v>
      </c>
      <c r="L169" s="16">
        <v>69.8</v>
      </c>
      <c r="M169" s="16">
        <v>103.55</v>
      </c>
      <c r="N169" s="16">
        <v>23.52</v>
      </c>
      <c r="O169" s="16">
        <v>2.7</v>
      </c>
      <c r="P169" s="10"/>
    </row>
    <row r="170" spans="1:16" ht="15" x14ac:dyDescent="0.25">
      <c r="A170" s="14">
        <v>94</v>
      </c>
      <c r="B170" s="14" t="s">
        <v>88</v>
      </c>
      <c r="C170" s="16">
        <v>180</v>
      </c>
      <c r="D170" s="16">
        <v>4.1399999999999997</v>
      </c>
      <c r="E170" s="16">
        <v>6.66</v>
      </c>
      <c r="F170" s="16">
        <v>42.12</v>
      </c>
      <c r="G170" s="16">
        <v>270</v>
      </c>
      <c r="H170" s="16">
        <v>0.12</v>
      </c>
      <c r="I170" s="16" t="s">
        <v>40</v>
      </c>
      <c r="J170" s="16">
        <v>0.04</v>
      </c>
      <c r="K170" s="16">
        <v>0.6</v>
      </c>
      <c r="L170" s="16">
        <v>140.76</v>
      </c>
      <c r="M170" s="16">
        <v>114.5</v>
      </c>
      <c r="N170" s="16">
        <v>40.03</v>
      </c>
      <c r="O170" s="16">
        <v>0.73</v>
      </c>
      <c r="P170" s="10"/>
    </row>
    <row r="171" spans="1:16" ht="15" x14ac:dyDescent="0.25">
      <c r="A171" s="14">
        <v>63</v>
      </c>
      <c r="B171" s="14" t="s">
        <v>39</v>
      </c>
      <c r="C171" s="16">
        <v>100</v>
      </c>
      <c r="D171" s="16">
        <v>13.9</v>
      </c>
      <c r="E171" s="16">
        <v>6.5</v>
      </c>
      <c r="F171" s="16">
        <v>4</v>
      </c>
      <c r="G171" s="16">
        <v>132</v>
      </c>
      <c r="H171" s="16">
        <v>0.23</v>
      </c>
      <c r="I171" s="16">
        <v>6.2</v>
      </c>
      <c r="J171" s="16">
        <v>0.35</v>
      </c>
      <c r="K171" s="16">
        <v>0.46</v>
      </c>
      <c r="L171" s="16">
        <v>62.5</v>
      </c>
      <c r="M171" s="16">
        <v>337.9</v>
      </c>
      <c r="N171" s="16">
        <v>40.4</v>
      </c>
      <c r="O171" s="16">
        <v>1</v>
      </c>
      <c r="P171" s="10"/>
    </row>
    <row r="172" spans="1:16" ht="15" x14ac:dyDescent="0.25">
      <c r="A172" s="14">
        <v>153</v>
      </c>
      <c r="B172" s="14" t="s">
        <v>63</v>
      </c>
      <c r="C172" s="16">
        <v>200</v>
      </c>
      <c r="D172" s="16">
        <v>0.6</v>
      </c>
      <c r="E172" s="16">
        <v>0</v>
      </c>
      <c r="F172" s="16">
        <v>31.4</v>
      </c>
      <c r="G172" s="16">
        <v>124</v>
      </c>
      <c r="H172" s="16">
        <v>0.01</v>
      </c>
      <c r="I172" s="16">
        <v>0.75</v>
      </c>
      <c r="J172" s="16">
        <v>0.02</v>
      </c>
      <c r="K172" s="16">
        <v>0.2</v>
      </c>
      <c r="L172" s="16">
        <v>60</v>
      </c>
      <c r="M172" s="16">
        <v>20.75</v>
      </c>
      <c r="N172" s="16">
        <v>25.5</v>
      </c>
      <c r="O172" s="16">
        <v>0.81</v>
      </c>
      <c r="P172" s="10"/>
    </row>
    <row r="173" spans="1:16" ht="15" x14ac:dyDescent="0.25">
      <c r="A173" s="14"/>
      <c r="B173" s="14" t="s">
        <v>34</v>
      </c>
      <c r="C173" s="16">
        <v>100</v>
      </c>
      <c r="D173" s="16">
        <v>7.9</v>
      </c>
      <c r="E173" s="16">
        <v>1</v>
      </c>
      <c r="F173" s="16">
        <v>48.5</v>
      </c>
      <c r="G173" s="16">
        <v>127.3</v>
      </c>
      <c r="H173" s="16">
        <v>0.08</v>
      </c>
      <c r="I173" s="16">
        <v>0</v>
      </c>
      <c r="J173" s="16">
        <v>0</v>
      </c>
      <c r="K173" s="16">
        <v>0.92</v>
      </c>
      <c r="L173" s="16">
        <v>23</v>
      </c>
      <c r="M173" s="16">
        <v>69.599999999999994</v>
      </c>
      <c r="N173" s="16">
        <v>26.4</v>
      </c>
      <c r="O173" s="16">
        <v>0.88</v>
      </c>
      <c r="P173" s="13"/>
    </row>
    <row r="174" spans="1:16" ht="15" x14ac:dyDescent="0.25">
      <c r="A174" s="14"/>
      <c r="B174" s="14" t="s">
        <v>35</v>
      </c>
      <c r="C174" s="16">
        <v>60</v>
      </c>
      <c r="D174" s="16">
        <v>2.2400000000000002</v>
      </c>
      <c r="E174" s="16">
        <v>0.44</v>
      </c>
      <c r="F174" s="16">
        <v>19.760000000000002</v>
      </c>
      <c r="G174" s="16">
        <v>46.95</v>
      </c>
      <c r="H174" s="16">
        <v>0.68</v>
      </c>
      <c r="I174" s="16">
        <v>0</v>
      </c>
      <c r="J174" s="16">
        <v>0</v>
      </c>
      <c r="K174" s="16">
        <v>0</v>
      </c>
      <c r="L174" s="16">
        <v>17.07</v>
      </c>
      <c r="M174" s="16">
        <v>42.4</v>
      </c>
      <c r="N174" s="16">
        <v>10</v>
      </c>
      <c r="O174" s="16">
        <v>1.24</v>
      </c>
      <c r="P174" s="11"/>
    </row>
    <row r="175" spans="1:16" ht="15" x14ac:dyDescent="0.25">
      <c r="A175" s="54"/>
      <c r="B175" s="56" t="s">
        <v>18</v>
      </c>
      <c r="C175" s="17"/>
      <c r="D175" s="17">
        <f t="shared" ref="D175:O175" si="19">SUM(D168:D174)</f>
        <v>36.18</v>
      </c>
      <c r="E175" s="17">
        <f t="shared" si="19"/>
        <v>25.1</v>
      </c>
      <c r="F175" s="17">
        <f t="shared" si="19"/>
        <v>178.57999999999998</v>
      </c>
      <c r="G175" s="17">
        <f t="shared" si="19"/>
        <v>951.75</v>
      </c>
      <c r="H175" s="17">
        <f t="shared" si="19"/>
        <v>1.232</v>
      </c>
      <c r="I175" s="17">
        <f t="shared" si="19"/>
        <v>33.67</v>
      </c>
      <c r="J175" s="17">
        <f t="shared" si="19"/>
        <v>1.5500000000000003</v>
      </c>
      <c r="K175" s="17">
        <f t="shared" si="19"/>
        <v>5.24</v>
      </c>
      <c r="L175" s="17">
        <f t="shared" si="19"/>
        <v>420.67</v>
      </c>
      <c r="M175" s="17">
        <f t="shared" si="19"/>
        <v>692</v>
      </c>
      <c r="N175" s="17">
        <f t="shared" si="19"/>
        <v>179.49</v>
      </c>
      <c r="O175" s="17">
        <f t="shared" si="19"/>
        <v>7.95</v>
      </c>
      <c r="P175" s="11"/>
    </row>
    <row r="176" spans="1:16" ht="15" x14ac:dyDescent="0.25">
      <c r="A176" s="54"/>
      <c r="B176" s="56" t="s">
        <v>8</v>
      </c>
      <c r="C176" s="17"/>
      <c r="D176" s="17">
        <f t="shared" ref="D176:O176" si="20">D166+D175</f>
        <v>55.055</v>
      </c>
      <c r="E176" s="17">
        <f t="shared" si="20"/>
        <v>52.89</v>
      </c>
      <c r="F176" s="17">
        <f t="shared" si="20"/>
        <v>311.17999999999995</v>
      </c>
      <c r="G176" s="17">
        <f t="shared" si="20"/>
        <v>1625.8000000000002</v>
      </c>
      <c r="H176" s="17">
        <f t="shared" si="20"/>
        <v>2.302</v>
      </c>
      <c r="I176" s="17">
        <f t="shared" si="20"/>
        <v>209.86</v>
      </c>
      <c r="J176" s="17">
        <f t="shared" si="20"/>
        <v>55.548999999999999</v>
      </c>
      <c r="K176" s="17">
        <f t="shared" si="20"/>
        <v>9.5400000000000009</v>
      </c>
      <c r="L176" s="17">
        <f t="shared" si="20"/>
        <v>843.1400000000001</v>
      </c>
      <c r="M176" s="17">
        <f t="shared" si="20"/>
        <v>1080.82</v>
      </c>
      <c r="N176" s="17">
        <f t="shared" si="20"/>
        <v>316.23</v>
      </c>
      <c r="O176" s="17">
        <f t="shared" si="20"/>
        <v>13.719999999999999</v>
      </c>
      <c r="P176" s="11"/>
    </row>
    <row r="177" spans="1:16" ht="108" customHeight="1" x14ac:dyDescent="0.25"/>
    <row r="178" spans="1:16" x14ac:dyDescent="0.25">
      <c r="A178" s="21"/>
      <c r="B178" s="21" t="s">
        <v>25</v>
      </c>
      <c r="C178" s="22"/>
      <c r="D178" s="20"/>
      <c r="E178" s="22"/>
      <c r="F178" s="22"/>
      <c r="G178" s="22"/>
      <c r="H178" s="20"/>
      <c r="I178" s="20"/>
      <c r="J178" s="20"/>
      <c r="K178" s="91"/>
      <c r="L178" s="20"/>
      <c r="M178" s="20"/>
      <c r="N178" s="20"/>
      <c r="O178" s="20"/>
      <c r="P178" s="4"/>
    </row>
    <row r="179" spans="1:16" x14ac:dyDescent="0.25">
      <c r="A179" s="54"/>
      <c r="B179" s="54" t="s">
        <v>12</v>
      </c>
      <c r="C179" s="20" t="s">
        <v>105</v>
      </c>
      <c r="D179" s="20"/>
      <c r="E179" s="20"/>
      <c r="F179" s="20"/>
      <c r="G179" s="20"/>
      <c r="H179" s="20"/>
      <c r="I179" s="20"/>
      <c r="J179" s="20"/>
      <c r="K179" s="91"/>
      <c r="L179" s="20"/>
      <c r="M179" s="20"/>
      <c r="N179" s="20"/>
      <c r="O179" s="20"/>
      <c r="P179" s="3"/>
    </row>
    <row r="180" spans="1:16" x14ac:dyDescent="0.25">
      <c r="A180" s="54"/>
      <c r="B180" s="54" t="s">
        <v>13</v>
      </c>
      <c r="C180" s="105" t="s">
        <v>108</v>
      </c>
      <c r="D180" s="106"/>
      <c r="E180" s="20"/>
      <c r="F180" s="20"/>
      <c r="G180" s="20"/>
      <c r="H180" s="20"/>
      <c r="I180" s="20"/>
      <c r="J180" s="20"/>
      <c r="K180" s="20"/>
      <c r="L180" s="34"/>
      <c r="M180" s="34"/>
      <c r="N180" s="34"/>
      <c r="O180" s="34"/>
      <c r="P180" s="3"/>
    </row>
    <row r="181" spans="1:16" x14ac:dyDescent="0.25">
      <c r="A181" s="54"/>
      <c r="B181" s="54" t="s">
        <v>15</v>
      </c>
      <c r="C181" s="76" t="s">
        <v>106</v>
      </c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3"/>
    </row>
    <row r="182" spans="1:16" ht="15" customHeight="1" x14ac:dyDescent="0.25">
      <c r="A182" s="107" t="s">
        <v>0</v>
      </c>
      <c r="B182" s="109" t="s">
        <v>1</v>
      </c>
      <c r="C182" s="110" t="s">
        <v>2</v>
      </c>
      <c r="D182" s="89" t="s">
        <v>3</v>
      </c>
      <c r="E182" s="89" t="s">
        <v>4</v>
      </c>
      <c r="F182" s="110" t="s">
        <v>5</v>
      </c>
      <c r="G182" s="110" t="s">
        <v>6</v>
      </c>
      <c r="H182" s="119" t="s">
        <v>17</v>
      </c>
      <c r="I182" s="120"/>
      <c r="J182" s="120"/>
      <c r="K182" s="121"/>
      <c r="L182" s="119" t="s">
        <v>7</v>
      </c>
      <c r="M182" s="120"/>
      <c r="N182" s="120"/>
      <c r="O182" s="121"/>
      <c r="P182" s="12"/>
    </row>
    <row r="183" spans="1:16" ht="15" x14ac:dyDescent="0.25">
      <c r="A183" s="108"/>
      <c r="B183" s="109"/>
      <c r="C183" s="110"/>
      <c r="D183" s="89" t="s">
        <v>8</v>
      </c>
      <c r="E183" s="89" t="s">
        <v>8</v>
      </c>
      <c r="F183" s="110"/>
      <c r="G183" s="110"/>
      <c r="H183" s="16" t="s">
        <v>43</v>
      </c>
      <c r="I183" s="16" t="s">
        <v>44</v>
      </c>
      <c r="J183" s="16" t="s">
        <v>45</v>
      </c>
      <c r="K183" s="16" t="s">
        <v>46</v>
      </c>
      <c r="L183" s="16" t="s">
        <v>47</v>
      </c>
      <c r="M183" s="16" t="s">
        <v>48</v>
      </c>
      <c r="N183" s="16" t="s">
        <v>49</v>
      </c>
      <c r="O183" s="16" t="s">
        <v>9</v>
      </c>
      <c r="P183" s="12"/>
    </row>
    <row r="184" spans="1:16" ht="15" x14ac:dyDescent="0.25">
      <c r="A184" s="14"/>
      <c r="B184" s="24" t="s">
        <v>31</v>
      </c>
      <c r="C184" s="16"/>
      <c r="D184" s="16"/>
      <c r="E184" s="16"/>
      <c r="F184" s="16"/>
      <c r="G184" s="18">
        <f>G190*100/272000</f>
        <v>0.2506433823529412</v>
      </c>
      <c r="H184" s="16"/>
      <c r="I184" s="16"/>
      <c r="J184" s="16"/>
      <c r="K184" s="16"/>
      <c r="L184" s="16"/>
      <c r="M184" s="16"/>
      <c r="N184" s="16"/>
      <c r="O184" s="16"/>
      <c r="P184" s="8"/>
    </row>
    <row r="185" spans="1:16" ht="15" x14ac:dyDescent="0.25">
      <c r="A185" s="14">
        <v>16</v>
      </c>
      <c r="B185" s="14" t="s">
        <v>58</v>
      </c>
      <c r="C185" s="16">
        <v>100</v>
      </c>
      <c r="D185" s="16">
        <v>0.6</v>
      </c>
      <c r="E185" s="16">
        <v>7.1</v>
      </c>
      <c r="F185" s="16">
        <v>3</v>
      </c>
      <c r="G185" s="16">
        <v>79</v>
      </c>
      <c r="H185" s="16">
        <v>0.03</v>
      </c>
      <c r="I185" s="16">
        <v>6.65</v>
      </c>
      <c r="J185" s="16">
        <v>0</v>
      </c>
      <c r="K185" s="16">
        <v>2.74</v>
      </c>
      <c r="L185" s="16">
        <v>31.66</v>
      </c>
      <c r="M185" s="16">
        <v>28.62</v>
      </c>
      <c r="N185" s="16">
        <v>13.3</v>
      </c>
      <c r="O185" s="16">
        <v>0.48</v>
      </c>
      <c r="P185" s="10"/>
    </row>
    <row r="186" spans="1:16" ht="15" x14ac:dyDescent="0.25">
      <c r="A186" s="14">
        <v>133</v>
      </c>
      <c r="B186" s="14" t="s">
        <v>76</v>
      </c>
      <c r="C186" s="16">
        <v>200</v>
      </c>
      <c r="D186" s="16">
        <v>10.8</v>
      </c>
      <c r="E186" s="16">
        <v>7.8</v>
      </c>
      <c r="F186" s="16">
        <v>53.4</v>
      </c>
      <c r="G186" s="16">
        <v>300.8</v>
      </c>
      <c r="H186" s="16">
        <v>0.08</v>
      </c>
      <c r="I186" s="16">
        <v>1.53</v>
      </c>
      <c r="J186" s="16">
        <v>0.04</v>
      </c>
      <c r="K186" s="16">
        <v>0</v>
      </c>
      <c r="L186" s="16">
        <v>300.60000000000002</v>
      </c>
      <c r="M186" s="16">
        <v>234.7</v>
      </c>
      <c r="N186" s="16">
        <v>27.94</v>
      </c>
      <c r="O186" s="16">
        <v>3.1</v>
      </c>
      <c r="P186" s="10"/>
    </row>
    <row r="187" spans="1:16" ht="15" x14ac:dyDescent="0.25">
      <c r="A187" s="14">
        <v>148</v>
      </c>
      <c r="B187" s="14" t="s">
        <v>51</v>
      </c>
      <c r="C187" s="16">
        <v>200</v>
      </c>
      <c r="D187" s="16">
        <v>2.7</v>
      </c>
      <c r="E187" s="16">
        <v>2.8</v>
      </c>
      <c r="F187" s="16">
        <v>22.4</v>
      </c>
      <c r="G187" s="16">
        <v>153</v>
      </c>
      <c r="H187" s="16">
        <v>0.03</v>
      </c>
      <c r="I187" s="16">
        <v>1.47</v>
      </c>
      <c r="J187" s="16">
        <v>0</v>
      </c>
      <c r="K187" s="16">
        <v>0</v>
      </c>
      <c r="L187" s="16">
        <v>120.4</v>
      </c>
      <c r="M187" s="16">
        <v>132</v>
      </c>
      <c r="N187" s="16">
        <v>29.33</v>
      </c>
      <c r="O187" s="16">
        <v>2.4</v>
      </c>
      <c r="P187" s="10"/>
    </row>
    <row r="188" spans="1:16" ht="15" x14ac:dyDescent="0.25">
      <c r="A188" s="14"/>
      <c r="B188" s="14" t="s">
        <v>34</v>
      </c>
      <c r="C188" s="16">
        <v>80</v>
      </c>
      <c r="D188" s="16">
        <v>6.32</v>
      </c>
      <c r="E188" s="16">
        <v>0.8</v>
      </c>
      <c r="F188" s="16">
        <v>38.64</v>
      </c>
      <c r="G188" s="16">
        <v>102</v>
      </c>
      <c r="H188" s="16">
        <v>0.02</v>
      </c>
      <c r="I188" s="16">
        <v>0</v>
      </c>
      <c r="J188" s="16">
        <v>0</v>
      </c>
      <c r="K188" s="16">
        <v>0.23</v>
      </c>
      <c r="L188" s="16">
        <v>18.399999999999999</v>
      </c>
      <c r="M188" s="16">
        <v>17.399999999999999</v>
      </c>
      <c r="N188" s="16">
        <v>6.6</v>
      </c>
      <c r="O188" s="16">
        <v>0.22</v>
      </c>
      <c r="P188" s="10"/>
    </row>
    <row r="189" spans="1:16" ht="15" x14ac:dyDescent="0.25">
      <c r="A189" s="14"/>
      <c r="B189" s="14" t="s">
        <v>35</v>
      </c>
      <c r="C189" s="16">
        <v>60</v>
      </c>
      <c r="D189" s="16">
        <v>3.36</v>
      </c>
      <c r="E189" s="16">
        <v>0.66</v>
      </c>
      <c r="F189" s="16">
        <v>29.64</v>
      </c>
      <c r="G189" s="16">
        <v>46.95</v>
      </c>
      <c r="H189" s="16">
        <v>0.68</v>
      </c>
      <c r="I189" s="16">
        <v>0</v>
      </c>
      <c r="J189" s="16">
        <v>0</v>
      </c>
      <c r="K189" s="16">
        <v>0</v>
      </c>
      <c r="L189" s="16">
        <v>17.07</v>
      </c>
      <c r="M189" s="16">
        <v>42.4</v>
      </c>
      <c r="N189" s="16">
        <v>10</v>
      </c>
      <c r="O189" s="16">
        <v>1.24</v>
      </c>
      <c r="P189" s="10"/>
    </row>
    <row r="190" spans="1:16" ht="15" x14ac:dyDescent="0.25">
      <c r="A190" s="23"/>
      <c r="B190" s="56" t="s">
        <v>18</v>
      </c>
      <c r="C190" s="17"/>
      <c r="D190" s="17">
        <f t="shared" ref="D190:F190" si="21">SUM(D185:D189)</f>
        <v>23.78</v>
      </c>
      <c r="E190" s="17">
        <f t="shared" si="21"/>
        <v>19.16</v>
      </c>
      <c r="F190" s="17">
        <f t="shared" si="21"/>
        <v>147.07999999999998</v>
      </c>
      <c r="G190" s="17">
        <f>SUM(G185:G189)</f>
        <v>681.75</v>
      </c>
      <c r="H190" s="17">
        <f t="shared" ref="H190:O190" si="22">SUM(H185:H189)</f>
        <v>0.84000000000000008</v>
      </c>
      <c r="I190" s="17">
        <f t="shared" si="22"/>
        <v>9.65</v>
      </c>
      <c r="J190" s="17">
        <f t="shared" si="22"/>
        <v>0.04</v>
      </c>
      <c r="K190" s="17">
        <f t="shared" si="22"/>
        <v>2.97</v>
      </c>
      <c r="L190" s="17">
        <f t="shared" si="22"/>
        <v>488.13000000000005</v>
      </c>
      <c r="M190" s="17">
        <f t="shared" si="22"/>
        <v>455.11999999999995</v>
      </c>
      <c r="N190" s="17">
        <f t="shared" si="22"/>
        <v>87.169999999999987</v>
      </c>
      <c r="O190" s="17">
        <f t="shared" si="22"/>
        <v>7.44</v>
      </c>
      <c r="P190" s="11"/>
    </row>
    <row r="191" spans="1:16" ht="15" x14ac:dyDescent="0.25">
      <c r="A191" s="14"/>
      <c r="B191" s="24" t="s">
        <v>10</v>
      </c>
      <c r="C191" s="16"/>
      <c r="D191" s="16"/>
      <c r="E191" s="16"/>
      <c r="F191" s="16"/>
      <c r="G191" s="18">
        <f>G199*100/272000</f>
        <v>0.3499448529411765</v>
      </c>
      <c r="H191" s="25"/>
      <c r="I191" s="25"/>
      <c r="J191" s="25"/>
      <c r="K191" s="25"/>
      <c r="L191" s="25"/>
      <c r="M191" s="25"/>
      <c r="N191" s="25"/>
      <c r="O191" s="25"/>
      <c r="P191" s="8"/>
    </row>
    <row r="192" spans="1:16" ht="15" x14ac:dyDescent="0.25">
      <c r="A192" s="14">
        <v>30</v>
      </c>
      <c r="B192" s="14" t="s">
        <v>73</v>
      </c>
      <c r="C192" s="16">
        <v>100</v>
      </c>
      <c r="D192" s="16">
        <v>1.3</v>
      </c>
      <c r="E192" s="16">
        <v>9.9</v>
      </c>
      <c r="F192" s="16">
        <v>8.4</v>
      </c>
      <c r="G192" s="16">
        <v>121.5</v>
      </c>
      <c r="H192" s="14">
        <v>0.04</v>
      </c>
      <c r="I192" s="14">
        <v>14.45</v>
      </c>
      <c r="J192" s="14">
        <v>0.21</v>
      </c>
      <c r="K192" s="14">
        <v>3.32</v>
      </c>
      <c r="L192" s="14">
        <v>31.66</v>
      </c>
      <c r="M192" s="14">
        <v>32.799999999999997</v>
      </c>
      <c r="N192" s="14">
        <v>13.63</v>
      </c>
      <c r="O192" s="14">
        <v>0.68</v>
      </c>
      <c r="P192" s="10"/>
    </row>
    <row r="193" spans="1:16" ht="25.5" x14ac:dyDescent="0.25">
      <c r="A193" s="14">
        <v>48</v>
      </c>
      <c r="B193" s="14" t="s">
        <v>104</v>
      </c>
      <c r="C193" s="16">
        <v>250</v>
      </c>
      <c r="D193" s="16">
        <v>2.9</v>
      </c>
      <c r="E193" s="16">
        <v>2.5</v>
      </c>
      <c r="F193" s="16">
        <v>21</v>
      </c>
      <c r="G193" s="16">
        <v>120</v>
      </c>
      <c r="H193" s="16">
        <v>0.08</v>
      </c>
      <c r="I193" s="16">
        <v>2.42</v>
      </c>
      <c r="J193" s="16">
        <v>0.92</v>
      </c>
      <c r="K193" s="16">
        <v>7.0000000000000007E-2</v>
      </c>
      <c r="L193" s="16">
        <v>66.75</v>
      </c>
      <c r="M193" s="16">
        <v>103.5</v>
      </c>
      <c r="N193" s="16">
        <v>23.52</v>
      </c>
      <c r="O193" s="16">
        <v>2.7</v>
      </c>
      <c r="P193" s="10"/>
    </row>
    <row r="194" spans="1:16" ht="15" x14ac:dyDescent="0.25">
      <c r="A194" s="14">
        <v>97</v>
      </c>
      <c r="B194" s="14" t="s">
        <v>75</v>
      </c>
      <c r="C194" s="16">
        <v>180</v>
      </c>
      <c r="D194" s="16">
        <v>6.3</v>
      </c>
      <c r="E194" s="16">
        <v>7.38</v>
      </c>
      <c r="F194" s="16">
        <v>42.3</v>
      </c>
      <c r="G194" s="16">
        <v>238.6</v>
      </c>
      <c r="H194" s="16">
        <v>7.0000000000000007E-2</v>
      </c>
      <c r="I194" s="16">
        <v>0</v>
      </c>
      <c r="J194" s="16">
        <v>7.0000000000000007E-2</v>
      </c>
      <c r="K194" s="16">
        <v>1.95</v>
      </c>
      <c r="L194" s="16">
        <v>59</v>
      </c>
      <c r="M194" s="16">
        <v>33.5</v>
      </c>
      <c r="N194" s="16">
        <v>5.65</v>
      </c>
      <c r="O194" s="16">
        <v>0.57999999999999996</v>
      </c>
      <c r="P194" s="10"/>
    </row>
    <row r="195" spans="1:16" ht="15" x14ac:dyDescent="0.25">
      <c r="A195" s="96">
        <v>81</v>
      </c>
      <c r="B195" s="94" t="s">
        <v>109</v>
      </c>
      <c r="C195" s="35">
        <v>100</v>
      </c>
      <c r="D195" s="35">
        <v>13.15</v>
      </c>
      <c r="E195" s="35">
        <v>13.26</v>
      </c>
      <c r="F195" s="35">
        <v>14.22</v>
      </c>
      <c r="G195" s="35">
        <v>237.3</v>
      </c>
      <c r="H195" s="35">
        <v>0.05</v>
      </c>
      <c r="I195" s="35">
        <v>2.9</v>
      </c>
      <c r="J195" s="35">
        <v>0</v>
      </c>
      <c r="K195" s="35">
        <v>0.54</v>
      </c>
      <c r="L195" s="35">
        <v>26.27</v>
      </c>
      <c r="M195" s="35">
        <v>15.55</v>
      </c>
      <c r="N195" s="35">
        <v>91.29</v>
      </c>
      <c r="O195" s="35">
        <v>1.47</v>
      </c>
      <c r="P195" s="10"/>
    </row>
    <row r="196" spans="1:16" ht="15" x14ac:dyDescent="0.25">
      <c r="A196" s="14">
        <v>146</v>
      </c>
      <c r="B196" s="14" t="s">
        <v>20</v>
      </c>
      <c r="C196" s="16">
        <v>200</v>
      </c>
      <c r="D196" s="16">
        <v>0.3</v>
      </c>
      <c r="E196" s="16">
        <v>0</v>
      </c>
      <c r="F196" s="16">
        <v>15.2</v>
      </c>
      <c r="G196" s="16">
        <v>60</v>
      </c>
      <c r="H196" s="16" t="s">
        <v>40</v>
      </c>
      <c r="I196" s="16">
        <v>2.9</v>
      </c>
      <c r="J196" s="16">
        <v>0.08</v>
      </c>
      <c r="K196" s="16">
        <v>0</v>
      </c>
      <c r="L196" s="16">
        <v>112.55</v>
      </c>
      <c r="M196" s="16">
        <v>9.7799999999999994</v>
      </c>
      <c r="N196" s="16">
        <v>5.24</v>
      </c>
      <c r="O196" s="16">
        <v>0.91</v>
      </c>
      <c r="P196" s="10"/>
    </row>
    <row r="197" spans="1:16" ht="15" x14ac:dyDescent="0.25">
      <c r="A197" s="14"/>
      <c r="B197" s="14" t="s">
        <v>34</v>
      </c>
      <c r="C197" s="16">
        <v>100</v>
      </c>
      <c r="D197" s="16">
        <v>7.9</v>
      </c>
      <c r="E197" s="16">
        <v>1</v>
      </c>
      <c r="F197" s="16">
        <v>48.3</v>
      </c>
      <c r="G197" s="16">
        <v>127.5</v>
      </c>
      <c r="H197" s="16">
        <v>0.04</v>
      </c>
      <c r="I197" s="16">
        <v>0</v>
      </c>
      <c r="J197" s="16">
        <v>0</v>
      </c>
      <c r="K197" s="16">
        <v>0.46</v>
      </c>
      <c r="L197" s="16">
        <v>18.399999999999999</v>
      </c>
      <c r="M197" s="16">
        <v>34.799999999999997</v>
      </c>
      <c r="N197" s="16">
        <v>12.12</v>
      </c>
      <c r="O197" s="16">
        <v>0.44</v>
      </c>
      <c r="P197" s="10"/>
    </row>
    <row r="198" spans="1:16" ht="15" x14ac:dyDescent="0.25">
      <c r="A198" s="14"/>
      <c r="B198" s="14" t="s">
        <v>35</v>
      </c>
      <c r="C198" s="16">
        <v>60</v>
      </c>
      <c r="D198" s="16">
        <v>2.2400000000000002</v>
      </c>
      <c r="E198" s="16">
        <v>0.44</v>
      </c>
      <c r="F198" s="16">
        <v>19.760000000000002</v>
      </c>
      <c r="G198" s="16">
        <v>46.95</v>
      </c>
      <c r="H198" s="16">
        <v>0.02</v>
      </c>
      <c r="I198" s="16">
        <v>0</v>
      </c>
      <c r="J198" s="16">
        <v>0</v>
      </c>
      <c r="K198" s="16">
        <v>0.23</v>
      </c>
      <c r="L198" s="16">
        <v>17.07</v>
      </c>
      <c r="M198" s="16">
        <v>17.399999999999999</v>
      </c>
      <c r="N198" s="16">
        <v>6.6</v>
      </c>
      <c r="O198" s="16">
        <v>0.22</v>
      </c>
      <c r="P198" s="10"/>
    </row>
    <row r="199" spans="1:16" ht="15" x14ac:dyDescent="0.25">
      <c r="A199" s="54"/>
      <c r="B199" s="56" t="s">
        <v>18</v>
      </c>
      <c r="C199" s="17"/>
      <c r="D199" s="17">
        <f>SUM(D192:D198)</f>
        <v>34.090000000000003</v>
      </c>
      <c r="E199" s="17">
        <f t="shared" ref="E199:O199" si="23">SUM(E192:E198)</f>
        <v>34.479999999999997</v>
      </c>
      <c r="F199" s="17">
        <f t="shared" si="23"/>
        <v>169.17999999999998</v>
      </c>
      <c r="G199" s="17">
        <f t="shared" si="23"/>
        <v>951.85000000000014</v>
      </c>
      <c r="H199" s="17">
        <f t="shared" si="23"/>
        <v>0.3</v>
      </c>
      <c r="I199" s="17">
        <f t="shared" si="23"/>
        <v>22.669999999999995</v>
      </c>
      <c r="J199" s="17">
        <f t="shared" si="23"/>
        <v>1.2800000000000002</v>
      </c>
      <c r="K199" s="17">
        <f t="shared" si="23"/>
        <v>6.57</v>
      </c>
      <c r="L199" s="17">
        <f t="shared" si="23"/>
        <v>331.7</v>
      </c>
      <c r="M199" s="17">
        <f t="shared" si="23"/>
        <v>247.33</v>
      </c>
      <c r="N199" s="17">
        <f t="shared" si="23"/>
        <v>158.05000000000001</v>
      </c>
      <c r="O199" s="17">
        <f t="shared" si="23"/>
        <v>7.0000000000000009</v>
      </c>
      <c r="P199" s="11"/>
    </row>
    <row r="200" spans="1:16" ht="15" x14ac:dyDescent="0.25">
      <c r="A200" s="54"/>
      <c r="B200" s="56" t="s">
        <v>8</v>
      </c>
      <c r="C200" s="17"/>
      <c r="D200" s="17">
        <f t="shared" ref="D200:O200" si="24">D190+D199</f>
        <v>57.870000000000005</v>
      </c>
      <c r="E200" s="17">
        <f t="shared" si="24"/>
        <v>53.64</v>
      </c>
      <c r="F200" s="17">
        <f t="shared" si="24"/>
        <v>316.26</v>
      </c>
      <c r="G200" s="17">
        <f t="shared" si="24"/>
        <v>1633.6000000000001</v>
      </c>
      <c r="H200" s="17">
        <f t="shared" si="24"/>
        <v>1.1400000000000001</v>
      </c>
      <c r="I200" s="17">
        <f t="shared" si="24"/>
        <v>32.319999999999993</v>
      </c>
      <c r="J200" s="17">
        <f t="shared" si="24"/>
        <v>1.3200000000000003</v>
      </c>
      <c r="K200" s="17">
        <f t="shared" si="24"/>
        <v>9.5400000000000009</v>
      </c>
      <c r="L200" s="17">
        <f t="shared" si="24"/>
        <v>819.83</v>
      </c>
      <c r="M200" s="17">
        <f t="shared" si="24"/>
        <v>702.44999999999993</v>
      </c>
      <c r="N200" s="17">
        <f t="shared" si="24"/>
        <v>245.22</v>
      </c>
      <c r="O200" s="17">
        <f t="shared" si="24"/>
        <v>14.440000000000001</v>
      </c>
      <c r="P200" s="11"/>
    </row>
    <row r="201" spans="1:16" ht="138.75" customHeight="1" x14ac:dyDescent="0.25"/>
    <row r="202" spans="1:16" x14ac:dyDescent="0.25">
      <c r="A202" s="21"/>
      <c r="B202" s="21" t="s">
        <v>24</v>
      </c>
      <c r="C202" s="22"/>
      <c r="D202" s="20"/>
      <c r="E202" s="22"/>
      <c r="F202" s="22"/>
      <c r="G202" s="22"/>
      <c r="H202" s="20"/>
      <c r="I202" s="20"/>
      <c r="J202" s="20"/>
      <c r="K202" s="85"/>
      <c r="L202" s="20"/>
      <c r="M202" s="20"/>
      <c r="N202" s="20"/>
      <c r="O202" s="20"/>
      <c r="P202" s="4"/>
    </row>
    <row r="203" spans="1:16" x14ac:dyDescent="0.25">
      <c r="A203" s="54"/>
      <c r="B203" s="54" t="s">
        <v>12</v>
      </c>
      <c r="C203" s="20" t="s">
        <v>103</v>
      </c>
      <c r="D203" s="20"/>
      <c r="E203" s="20"/>
      <c r="F203" s="20"/>
      <c r="G203" s="20"/>
      <c r="H203" s="20"/>
      <c r="I203" s="20"/>
      <c r="J203" s="20"/>
      <c r="K203" s="85"/>
      <c r="L203" s="20"/>
      <c r="M203" s="20"/>
      <c r="N203" s="20"/>
      <c r="O203" s="20"/>
      <c r="P203" s="3"/>
    </row>
    <row r="204" spans="1:16" x14ac:dyDescent="0.25">
      <c r="A204" s="54"/>
      <c r="B204" s="54" t="s">
        <v>13</v>
      </c>
      <c r="C204" s="105" t="s">
        <v>14</v>
      </c>
      <c r="D204" s="106"/>
      <c r="E204" s="20"/>
      <c r="F204" s="20"/>
      <c r="G204" s="20"/>
      <c r="H204" s="20"/>
      <c r="I204" s="20"/>
      <c r="J204" s="20"/>
      <c r="K204" s="20"/>
      <c r="L204" s="34"/>
      <c r="M204" s="34"/>
      <c r="N204" s="34"/>
      <c r="O204" s="34"/>
      <c r="P204" s="3"/>
    </row>
    <row r="205" spans="1:16" x14ac:dyDescent="0.25">
      <c r="A205" s="54"/>
      <c r="B205" s="54" t="s">
        <v>15</v>
      </c>
      <c r="C205" s="20"/>
      <c r="D205" s="20" t="s">
        <v>106</v>
      </c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3"/>
    </row>
    <row r="206" spans="1:16" ht="15" x14ac:dyDescent="0.25">
      <c r="A206" s="107" t="s">
        <v>0</v>
      </c>
      <c r="B206" s="109" t="s">
        <v>1</v>
      </c>
      <c r="C206" s="110" t="s">
        <v>2</v>
      </c>
      <c r="D206" s="84" t="s">
        <v>3</v>
      </c>
      <c r="E206" s="84" t="s">
        <v>4</v>
      </c>
      <c r="F206" s="110" t="s">
        <v>5</v>
      </c>
      <c r="G206" s="110" t="s">
        <v>6</v>
      </c>
      <c r="H206" s="119" t="s">
        <v>17</v>
      </c>
      <c r="I206" s="120"/>
      <c r="J206" s="120"/>
      <c r="K206" s="121"/>
      <c r="L206" s="119" t="s">
        <v>7</v>
      </c>
      <c r="M206" s="120"/>
      <c r="N206" s="120"/>
      <c r="O206" s="121"/>
      <c r="P206" s="12"/>
    </row>
    <row r="207" spans="1:16" ht="15" x14ac:dyDescent="0.25">
      <c r="A207" s="108"/>
      <c r="B207" s="109"/>
      <c r="C207" s="110"/>
      <c r="D207" s="84" t="s">
        <v>8</v>
      </c>
      <c r="E207" s="84" t="s">
        <v>8</v>
      </c>
      <c r="F207" s="110"/>
      <c r="G207" s="110"/>
      <c r="H207" s="16" t="s">
        <v>43</v>
      </c>
      <c r="I207" s="16" t="s">
        <v>44</v>
      </c>
      <c r="J207" s="16" t="s">
        <v>45</v>
      </c>
      <c r="K207" s="16" t="s">
        <v>46</v>
      </c>
      <c r="L207" s="16" t="s">
        <v>47</v>
      </c>
      <c r="M207" s="16" t="s">
        <v>48</v>
      </c>
      <c r="N207" s="16" t="s">
        <v>49</v>
      </c>
      <c r="O207" s="16" t="s">
        <v>9</v>
      </c>
      <c r="P207" s="12"/>
    </row>
    <row r="208" spans="1:16" ht="15" x14ac:dyDescent="0.25">
      <c r="A208" s="14"/>
      <c r="B208" s="14" t="s">
        <v>31</v>
      </c>
      <c r="C208" s="16"/>
      <c r="D208" s="16"/>
      <c r="E208" s="16"/>
      <c r="F208" s="16"/>
      <c r="G208" s="18">
        <f>G214*100/272000</f>
        <v>0.25005514705882359</v>
      </c>
      <c r="H208" s="16"/>
      <c r="I208" s="16"/>
      <c r="J208" s="16"/>
      <c r="K208" s="16"/>
      <c r="L208" s="16"/>
      <c r="M208" s="16"/>
      <c r="N208" s="16"/>
      <c r="O208" s="16"/>
      <c r="P208" s="8"/>
    </row>
    <row r="209" spans="1:16" ht="15" x14ac:dyDescent="0.25">
      <c r="A209" s="14">
        <v>78</v>
      </c>
      <c r="B209" s="14" t="s">
        <v>68</v>
      </c>
      <c r="C209" s="16">
        <v>100</v>
      </c>
      <c r="D209" s="16">
        <v>2.2000000000000002</v>
      </c>
      <c r="E209" s="16">
        <v>7.6</v>
      </c>
      <c r="F209" s="16">
        <v>11.4</v>
      </c>
      <c r="G209" s="16">
        <v>117</v>
      </c>
      <c r="H209" s="16">
        <v>0.03</v>
      </c>
      <c r="I209" s="16">
        <v>6.72</v>
      </c>
      <c r="J209" s="16">
        <v>0</v>
      </c>
      <c r="K209" s="16">
        <v>1.77</v>
      </c>
      <c r="L209" s="16">
        <v>36.700000000000003</v>
      </c>
      <c r="M209" s="16">
        <v>60.79</v>
      </c>
      <c r="N209" s="16">
        <v>29.63</v>
      </c>
      <c r="O209" s="16">
        <v>1.77</v>
      </c>
      <c r="P209" s="10"/>
    </row>
    <row r="210" spans="1:16" ht="15" x14ac:dyDescent="0.25">
      <c r="A210" s="14">
        <v>130</v>
      </c>
      <c r="B210" s="14" t="s">
        <v>66</v>
      </c>
      <c r="C210" s="16">
        <v>200</v>
      </c>
      <c r="D210" s="16">
        <v>4.8</v>
      </c>
      <c r="E210" s="16">
        <v>7.4</v>
      </c>
      <c r="F210" s="16">
        <v>36.200000000000003</v>
      </c>
      <c r="G210" s="16">
        <v>224.2</v>
      </c>
      <c r="H210" s="16">
        <v>4.3999999999999997E-2</v>
      </c>
      <c r="I210" s="16">
        <v>0.68</v>
      </c>
      <c r="J210" s="16">
        <v>47.2</v>
      </c>
      <c r="K210" s="16">
        <v>0.192</v>
      </c>
      <c r="L210" s="16">
        <v>240.8</v>
      </c>
      <c r="M210" s="16">
        <v>107.4</v>
      </c>
      <c r="N210" s="16">
        <v>24.86</v>
      </c>
      <c r="O210" s="16">
        <v>0.39</v>
      </c>
      <c r="P210" s="10"/>
    </row>
    <row r="211" spans="1:16" ht="15" x14ac:dyDescent="0.25">
      <c r="A211" s="14">
        <v>149</v>
      </c>
      <c r="B211" s="14" t="s">
        <v>33</v>
      </c>
      <c r="C211" s="16">
        <v>200</v>
      </c>
      <c r="D211" s="16">
        <v>4.9000000000000004</v>
      </c>
      <c r="E211" s="16">
        <v>5</v>
      </c>
      <c r="F211" s="16">
        <v>32.5</v>
      </c>
      <c r="G211" s="16">
        <v>190</v>
      </c>
      <c r="H211" s="16">
        <v>0.04</v>
      </c>
      <c r="I211" s="16">
        <v>1.3</v>
      </c>
      <c r="J211" s="16">
        <v>0.03</v>
      </c>
      <c r="K211" s="16">
        <v>0</v>
      </c>
      <c r="L211" s="16">
        <v>179.42</v>
      </c>
      <c r="M211" s="16">
        <v>116.2</v>
      </c>
      <c r="N211" s="16">
        <v>21.64</v>
      </c>
      <c r="O211" s="16">
        <v>0.71</v>
      </c>
      <c r="P211" s="13"/>
    </row>
    <row r="212" spans="1:16" ht="15" x14ac:dyDescent="0.25">
      <c r="A212" s="14"/>
      <c r="B212" s="14" t="s">
        <v>34</v>
      </c>
      <c r="C212" s="16">
        <v>80</v>
      </c>
      <c r="D212" s="16">
        <v>6.32</v>
      </c>
      <c r="E212" s="16">
        <v>0.8</v>
      </c>
      <c r="F212" s="16">
        <v>38.64</v>
      </c>
      <c r="G212" s="16">
        <v>102</v>
      </c>
      <c r="H212" s="16">
        <v>0.02</v>
      </c>
      <c r="I212" s="16">
        <v>0</v>
      </c>
      <c r="J212" s="16">
        <v>0</v>
      </c>
      <c r="K212" s="16">
        <v>0.23</v>
      </c>
      <c r="L212" s="16">
        <v>18.399999999999999</v>
      </c>
      <c r="M212" s="16">
        <v>17.399999999999999</v>
      </c>
      <c r="N212" s="16">
        <v>6.6</v>
      </c>
      <c r="O212" s="16">
        <v>0.22</v>
      </c>
      <c r="P212" s="10"/>
    </row>
    <row r="213" spans="1:16" ht="15" x14ac:dyDescent="0.25">
      <c r="A213" s="14"/>
      <c r="B213" s="14" t="s">
        <v>35</v>
      </c>
      <c r="C213" s="16">
        <v>60</v>
      </c>
      <c r="D213" s="16">
        <v>3.36</v>
      </c>
      <c r="E213" s="16">
        <v>0.66</v>
      </c>
      <c r="F213" s="16">
        <v>29.64</v>
      </c>
      <c r="G213" s="16">
        <v>46.95</v>
      </c>
      <c r="H213" s="16">
        <v>0.68</v>
      </c>
      <c r="I213" s="16">
        <v>0</v>
      </c>
      <c r="J213" s="16">
        <v>0</v>
      </c>
      <c r="K213" s="16">
        <v>0</v>
      </c>
      <c r="L213" s="16">
        <v>17.07</v>
      </c>
      <c r="M213" s="16">
        <v>42.4</v>
      </c>
      <c r="N213" s="16">
        <v>10</v>
      </c>
      <c r="O213" s="16">
        <v>1.24</v>
      </c>
      <c r="P213" s="10"/>
    </row>
    <row r="214" spans="1:16" ht="15" x14ac:dyDescent="0.25">
      <c r="A214" s="54"/>
      <c r="B214" s="56" t="s">
        <v>18</v>
      </c>
      <c r="C214" s="17"/>
      <c r="D214" s="17">
        <f t="shared" ref="D214:O214" si="25">SUM(D209:D213)</f>
        <v>21.58</v>
      </c>
      <c r="E214" s="17">
        <f t="shared" si="25"/>
        <v>21.46</v>
      </c>
      <c r="F214" s="17">
        <f t="shared" si="25"/>
        <v>148.38</v>
      </c>
      <c r="G214" s="17">
        <f t="shared" si="25"/>
        <v>680.15000000000009</v>
      </c>
      <c r="H214" s="17">
        <f t="shared" si="25"/>
        <v>0.81400000000000006</v>
      </c>
      <c r="I214" s="17">
        <f t="shared" si="25"/>
        <v>8.6999999999999993</v>
      </c>
      <c r="J214" s="17">
        <f t="shared" si="25"/>
        <v>47.230000000000004</v>
      </c>
      <c r="K214" s="17">
        <f t="shared" si="25"/>
        <v>2.1920000000000002</v>
      </c>
      <c r="L214" s="17">
        <f t="shared" si="25"/>
        <v>492.38999999999993</v>
      </c>
      <c r="M214" s="17">
        <f t="shared" si="25"/>
        <v>344.18999999999994</v>
      </c>
      <c r="N214" s="17">
        <f t="shared" si="25"/>
        <v>92.72999999999999</v>
      </c>
      <c r="O214" s="17">
        <f t="shared" si="25"/>
        <v>4.33</v>
      </c>
      <c r="P214" s="11"/>
    </row>
    <row r="215" spans="1:16" ht="15" x14ac:dyDescent="0.25">
      <c r="A215" s="14"/>
      <c r="B215" s="24" t="s">
        <v>10</v>
      </c>
      <c r="C215" s="16"/>
      <c r="D215" s="16"/>
      <c r="E215" s="16"/>
      <c r="F215" s="16"/>
      <c r="G215" s="18">
        <f>G224*100/272000</f>
        <v>0.35045955882352942</v>
      </c>
      <c r="H215" s="25"/>
      <c r="I215" s="25"/>
      <c r="J215" s="25"/>
      <c r="K215" s="25"/>
      <c r="L215" s="25"/>
      <c r="M215" s="25"/>
      <c r="N215" s="25"/>
      <c r="O215" s="25"/>
      <c r="P215" s="8"/>
    </row>
    <row r="216" spans="1:16" ht="15" x14ac:dyDescent="0.25">
      <c r="A216" s="14">
        <v>2</v>
      </c>
      <c r="B216" s="14" t="s">
        <v>50</v>
      </c>
      <c r="C216" s="16">
        <v>100</v>
      </c>
      <c r="D216" s="16">
        <v>1.1000000000000001</v>
      </c>
      <c r="E216" s="16">
        <v>5</v>
      </c>
      <c r="F216" s="16">
        <v>4.7</v>
      </c>
      <c r="G216" s="16">
        <v>62.9</v>
      </c>
      <c r="H216" s="16">
        <v>0.09</v>
      </c>
      <c r="I216" s="16">
        <v>20.3</v>
      </c>
      <c r="J216" s="16">
        <v>0</v>
      </c>
      <c r="K216" s="16">
        <v>3.37</v>
      </c>
      <c r="L216" s="16">
        <v>35.200000000000003</v>
      </c>
      <c r="M216" s="16">
        <v>32.119999999999997</v>
      </c>
      <c r="N216" s="16">
        <v>17.62</v>
      </c>
      <c r="O216" s="16">
        <v>1.26</v>
      </c>
      <c r="P216" s="10"/>
    </row>
    <row r="217" spans="1:16" ht="15" x14ac:dyDescent="0.25">
      <c r="A217" s="14">
        <v>43</v>
      </c>
      <c r="B217" s="14" t="s">
        <v>69</v>
      </c>
      <c r="C217" s="16">
        <v>250</v>
      </c>
      <c r="D217" s="16">
        <v>2.1</v>
      </c>
      <c r="E217" s="16">
        <v>4.5</v>
      </c>
      <c r="F217" s="16">
        <v>13.6</v>
      </c>
      <c r="G217" s="16">
        <v>104</v>
      </c>
      <c r="H217" s="16">
        <v>0.15</v>
      </c>
      <c r="I217" s="16">
        <v>14.3</v>
      </c>
      <c r="J217" s="16">
        <v>0</v>
      </c>
      <c r="K217" s="16">
        <v>2.4300000000000002</v>
      </c>
      <c r="L217" s="16">
        <v>59.8</v>
      </c>
      <c r="M217" s="16">
        <v>26.68</v>
      </c>
      <c r="N217" s="16">
        <v>10.8</v>
      </c>
      <c r="O217" s="16">
        <v>0.76</v>
      </c>
      <c r="P217" s="10"/>
    </row>
    <row r="218" spans="1:16" ht="15" x14ac:dyDescent="0.25">
      <c r="A218" s="14">
        <v>92</v>
      </c>
      <c r="B218" s="14" t="s">
        <v>71</v>
      </c>
      <c r="C218" s="16">
        <v>200</v>
      </c>
      <c r="D218" s="16">
        <v>4.2</v>
      </c>
      <c r="E218" s="16">
        <v>9</v>
      </c>
      <c r="F218" s="16">
        <v>29.2</v>
      </c>
      <c r="G218" s="16">
        <v>218</v>
      </c>
      <c r="H218" s="16">
        <v>0.12</v>
      </c>
      <c r="I218" s="16">
        <v>17.100000000000001</v>
      </c>
      <c r="J218" s="16">
        <v>7.0000000000000007E-2</v>
      </c>
      <c r="K218" s="16">
        <v>0.06</v>
      </c>
      <c r="L218" s="16">
        <v>113.59</v>
      </c>
      <c r="M218" s="16">
        <v>63.85</v>
      </c>
      <c r="N218" s="16">
        <v>21.53</v>
      </c>
      <c r="O218" s="16">
        <v>0.78</v>
      </c>
      <c r="P218" s="10"/>
    </row>
    <row r="219" spans="1:16" ht="15" x14ac:dyDescent="0.25">
      <c r="A219" s="14">
        <v>88</v>
      </c>
      <c r="B219" s="14" t="s">
        <v>55</v>
      </c>
      <c r="C219" s="16">
        <v>100</v>
      </c>
      <c r="D219" s="16">
        <v>12.8</v>
      </c>
      <c r="E219" s="16">
        <v>13.6</v>
      </c>
      <c r="F219" s="16">
        <v>9.9</v>
      </c>
      <c r="G219" s="16">
        <v>206.9</v>
      </c>
      <c r="H219" s="16">
        <v>0.13</v>
      </c>
      <c r="I219" s="16">
        <v>2.39</v>
      </c>
      <c r="J219" s="16">
        <v>0.09</v>
      </c>
      <c r="K219" s="16">
        <v>0.4</v>
      </c>
      <c r="L219" s="16">
        <v>64.8</v>
      </c>
      <c r="M219" s="16">
        <v>230.2</v>
      </c>
      <c r="N219" s="16">
        <v>1.71</v>
      </c>
      <c r="O219" s="16">
        <v>179.3</v>
      </c>
      <c r="P219" s="10"/>
    </row>
    <row r="220" spans="1:16" ht="25.5" x14ac:dyDescent="0.25">
      <c r="A220" s="14">
        <v>631</v>
      </c>
      <c r="B220" s="14" t="s">
        <v>80</v>
      </c>
      <c r="C220" s="16">
        <v>200</v>
      </c>
      <c r="D220" s="16">
        <v>0.2</v>
      </c>
      <c r="E220" s="16">
        <v>0</v>
      </c>
      <c r="F220" s="16">
        <v>35.799999999999997</v>
      </c>
      <c r="G220" s="16">
        <v>142</v>
      </c>
      <c r="H220" s="16">
        <v>0.01</v>
      </c>
      <c r="I220" s="16">
        <v>1.8</v>
      </c>
      <c r="J220" s="16">
        <v>0</v>
      </c>
      <c r="K220" s="16">
        <v>0</v>
      </c>
      <c r="L220" s="16">
        <v>23.73</v>
      </c>
      <c r="M220" s="16">
        <v>4.4000000000000004</v>
      </c>
      <c r="N220" s="16">
        <v>3.6</v>
      </c>
      <c r="O220" s="16">
        <v>0.18</v>
      </c>
      <c r="P220" s="10"/>
    </row>
    <row r="221" spans="1:16" ht="15" x14ac:dyDescent="0.25">
      <c r="A221" s="30">
        <v>248</v>
      </c>
      <c r="B221" s="30" t="s">
        <v>41</v>
      </c>
      <c r="C221" s="31">
        <v>100</v>
      </c>
      <c r="D221" s="31">
        <v>0.6</v>
      </c>
      <c r="E221" s="31">
        <v>0.6</v>
      </c>
      <c r="F221" s="31">
        <v>14.7</v>
      </c>
      <c r="G221" s="31">
        <v>70.5</v>
      </c>
      <c r="H221" s="32">
        <v>0.4</v>
      </c>
      <c r="I221" s="32">
        <v>0</v>
      </c>
      <c r="J221" s="32">
        <v>0</v>
      </c>
      <c r="K221" s="32">
        <v>0.04</v>
      </c>
      <c r="L221" s="32">
        <v>34</v>
      </c>
      <c r="M221" s="32">
        <v>0</v>
      </c>
      <c r="N221" s="32">
        <v>0</v>
      </c>
      <c r="O221" s="32">
        <v>0</v>
      </c>
      <c r="P221" s="10"/>
    </row>
    <row r="222" spans="1:16" ht="15" x14ac:dyDescent="0.25">
      <c r="A222" s="14"/>
      <c r="B222" s="14" t="s">
        <v>34</v>
      </c>
      <c r="C222" s="16">
        <v>80</v>
      </c>
      <c r="D222" s="16">
        <v>6.32</v>
      </c>
      <c r="E222" s="16">
        <v>0.8</v>
      </c>
      <c r="F222" s="16">
        <v>38.799999999999997</v>
      </c>
      <c r="G222" s="16">
        <v>102</v>
      </c>
      <c r="H222" s="16">
        <v>0.02</v>
      </c>
      <c r="I222" s="16">
        <v>0</v>
      </c>
      <c r="J222" s="16">
        <v>0</v>
      </c>
      <c r="K222" s="16">
        <v>0.23</v>
      </c>
      <c r="L222" s="16">
        <v>18.399999999999999</v>
      </c>
      <c r="M222" s="16">
        <v>17.399999999999999</v>
      </c>
      <c r="N222" s="16">
        <v>6.6</v>
      </c>
      <c r="O222" s="16">
        <v>0.22</v>
      </c>
      <c r="P222" s="10"/>
    </row>
    <row r="223" spans="1:16" ht="15" x14ac:dyDescent="0.25">
      <c r="A223" s="14"/>
      <c r="B223" s="27" t="s">
        <v>35</v>
      </c>
      <c r="C223" s="16">
        <v>60</v>
      </c>
      <c r="D223" s="16">
        <v>2.2400000000000002</v>
      </c>
      <c r="E223" s="16">
        <v>0.44</v>
      </c>
      <c r="F223" s="16">
        <v>19.760000000000002</v>
      </c>
      <c r="G223" s="16">
        <v>46.95</v>
      </c>
      <c r="H223" s="28">
        <v>0.68</v>
      </c>
      <c r="I223" s="28">
        <v>0</v>
      </c>
      <c r="J223" s="28">
        <v>0</v>
      </c>
      <c r="K223" s="28">
        <v>0</v>
      </c>
      <c r="L223" s="28">
        <v>17.07</v>
      </c>
      <c r="M223" s="28">
        <v>42.4</v>
      </c>
      <c r="N223" s="28">
        <v>10</v>
      </c>
      <c r="O223" s="28">
        <v>1.24</v>
      </c>
      <c r="P223" s="10"/>
    </row>
    <row r="224" spans="1:16" ht="15" x14ac:dyDescent="0.25">
      <c r="A224" s="54"/>
      <c r="B224" s="56" t="s">
        <v>18</v>
      </c>
      <c r="C224" s="17"/>
      <c r="D224" s="17">
        <f t="shared" ref="D224:O224" si="26">SUM(D216:D223)</f>
        <v>29.560000000000002</v>
      </c>
      <c r="E224" s="17">
        <f t="shared" si="26"/>
        <v>33.94</v>
      </c>
      <c r="F224" s="17">
        <f t="shared" si="26"/>
        <v>166.45999999999998</v>
      </c>
      <c r="G224" s="17">
        <f t="shared" si="26"/>
        <v>953.25</v>
      </c>
      <c r="H224" s="17">
        <f t="shared" si="26"/>
        <v>1.6</v>
      </c>
      <c r="I224" s="17">
        <f t="shared" si="26"/>
        <v>55.89</v>
      </c>
      <c r="J224" s="17">
        <f t="shared" si="26"/>
        <v>0.16</v>
      </c>
      <c r="K224" s="17">
        <f t="shared" si="26"/>
        <v>6.5300000000000011</v>
      </c>
      <c r="L224" s="17">
        <f t="shared" si="26"/>
        <v>366.59</v>
      </c>
      <c r="M224" s="17">
        <f t="shared" si="26"/>
        <v>417.04999999999995</v>
      </c>
      <c r="N224" s="17">
        <f t="shared" si="26"/>
        <v>71.860000000000014</v>
      </c>
      <c r="O224" s="17">
        <f t="shared" si="26"/>
        <v>183.74000000000004</v>
      </c>
      <c r="P224" s="11"/>
    </row>
    <row r="225" spans="1:16" ht="15" x14ac:dyDescent="0.25">
      <c r="A225" s="54"/>
      <c r="B225" s="56" t="s">
        <v>8</v>
      </c>
      <c r="C225" s="17"/>
      <c r="D225" s="17">
        <f t="shared" ref="D225:O225" si="27">D214+D224</f>
        <v>51.14</v>
      </c>
      <c r="E225" s="17">
        <f t="shared" si="27"/>
        <v>55.4</v>
      </c>
      <c r="F225" s="17">
        <f t="shared" si="27"/>
        <v>314.83999999999997</v>
      </c>
      <c r="G225" s="17">
        <f t="shared" si="27"/>
        <v>1633.4</v>
      </c>
      <c r="H225" s="17">
        <f t="shared" si="27"/>
        <v>2.4140000000000001</v>
      </c>
      <c r="I225" s="17">
        <f t="shared" si="27"/>
        <v>64.59</v>
      </c>
      <c r="J225" s="17">
        <f t="shared" si="27"/>
        <v>47.39</v>
      </c>
      <c r="K225" s="17">
        <f t="shared" si="27"/>
        <v>8.7220000000000013</v>
      </c>
      <c r="L225" s="17">
        <f t="shared" si="27"/>
        <v>858.9799999999999</v>
      </c>
      <c r="M225" s="17">
        <f t="shared" si="27"/>
        <v>761.2399999999999</v>
      </c>
      <c r="N225" s="17">
        <f t="shared" si="27"/>
        <v>164.59</v>
      </c>
      <c r="O225" s="17">
        <f t="shared" si="27"/>
        <v>188.07000000000005</v>
      </c>
      <c r="P225" s="11"/>
    </row>
    <row r="226" spans="1:16" ht="126" customHeight="1" x14ac:dyDescent="0.25"/>
    <row r="227" spans="1:16" x14ac:dyDescent="0.25">
      <c r="A227" s="21"/>
      <c r="B227" s="21" t="s">
        <v>23</v>
      </c>
      <c r="C227" s="22"/>
      <c r="D227" s="20"/>
      <c r="E227" s="22"/>
      <c r="F227" s="22"/>
      <c r="G227" s="22"/>
      <c r="H227" s="20"/>
      <c r="I227" s="20"/>
      <c r="J227" s="20"/>
      <c r="K227" s="85"/>
      <c r="L227" s="20"/>
      <c r="M227" s="20"/>
      <c r="N227" s="20"/>
      <c r="O227" s="20"/>
      <c r="P227" s="4"/>
    </row>
    <row r="228" spans="1:16" x14ac:dyDescent="0.25">
      <c r="A228" s="23"/>
      <c r="B228" s="23" t="s">
        <v>12</v>
      </c>
      <c r="C228" s="20" t="s">
        <v>103</v>
      </c>
      <c r="D228" s="20"/>
      <c r="E228" s="20"/>
      <c r="F228" s="20"/>
      <c r="G228" s="20"/>
      <c r="H228" s="20"/>
      <c r="I228" s="20"/>
      <c r="J228" s="20"/>
      <c r="K228" s="85"/>
      <c r="L228" s="20"/>
      <c r="M228" s="20"/>
      <c r="N228" s="20"/>
      <c r="O228" s="20"/>
      <c r="P228" s="3"/>
    </row>
    <row r="229" spans="1:16" x14ac:dyDescent="0.25">
      <c r="A229" s="23"/>
      <c r="B229" s="23" t="s">
        <v>13</v>
      </c>
      <c r="C229" s="105" t="s">
        <v>14</v>
      </c>
      <c r="D229" s="106"/>
      <c r="E229" s="20"/>
      <c r="F229" s="20"/>
      <c r="G229" s="20"/>
      <c r="H229" s="20"/>
      <c r="I229" s="20"/>
      <c r="J229" s="20"/>
      <c r="K229" s="20"/>
      <c r="L229" s="34"/>
      <c r="M229" s="34"/>
      <c r="N229" s="34"/>
      <c r="O229" s="34"/>
      <c r="P229" s="3"/>
    </row>
    <row r="230" spans="1:16" x14ac:dyDescent="0.25">
      <c r="A230" s="23"/>
      <c r="B230" s="23" t="s">
        <v>15</v>
      </c>
      <c r="C230" s="20"/>
      <c r="D230" s="20" t="s">
        <v>106</v>
      </c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3"/>
    </row>
    <row r="231" spans="1:16" ht="15" x14ac:dyDescent="0.25">
      <c r="A231" s="110" t="s">
        <v>0</v>
      </c>
      <c r="B231" s="110" t="s">
        <v>1</v>
      </c>
      <c r="C231" s="110" t="s">
        <v>2</v>
      </c>
      <c r="D231" s="84" t="s">
        <v>3</v>
      </c>
      <c r="E231" s="84" t="s">
        <v>4</v>
      </c>
      <c r="F231" s="110" t="s">
        <v>5</v>
      </c>
      <c r="G231" s="110" t="s">
        <v>6</v>
      </c>
      <c r="H231" s="119" t="s">
        <v>17</v>
      </c>
      <c r="I231" s="120"/>
      <c r="J231" s="120"/>
      <c r="K231" s="121"/>
      <c r="L231" s="119" t="s">
        <v>7</v>
      </c>
      <c r="M231" s="120"/>
      <c r="N231" s="120"/>
      <c r="O231" s="121"/>
      <c r="P231" s="12"/>
    </row>
    <row r="232" spans="1:16" ht="15" x14ac:dyDescent="0.25">
      <c r="A232" s="110"/>
      <c r="B232" s="110"/>
      <c r="C232" s="110"/>
      <c r="D232" s="84" t="s">
        <v>8</v>
      </c>
      <c r="E232" s="84" t="s">
        <v>8</v>
      </c>
      <c r="F232" s="110"/>
      <c r="G232" s="110"/>
      <c r="H232" s="16" t="s">
        <v>43</v>
      </c>
      <c r="I232" s="16" t="s">
        <v>44</v>
      </c>
      <c r="J232" s="16" t="s">
        <v>45</v>
      </c>
      <c r="K232" s="16" t="s">
        <v>46</v>
      </c>
      <c r="L232" s="16" t="s">
        <v>47</v>
      </c>
      <c r="M232" s="16" t="s">
        <v>48</v>
      </c>
      <c r="N232" s="16" t="s">
        <v>49</v>
      </c>
      <c r="O232" s="16" t="s">
        <v>9</v>
      </c>
      <c r="P232" s="12"/>
    </row>
    <row r="233" spans="1:16" ht="15" x14ac:dyDescent="0.25">
      <c r="A233" s="14"/>
      <c r="B233" s="24" t="s">
        <v>31</v>
      </c>
      <c r="C233" s="16"/>
      <c r="D233" s="16"/>
      <c r="E233" s="16"/>
      <c r="F233" s="16"/>
      <c r="G233" s="18">
        <f>G240*100/272000</f>
        <v>0.24777573529411764</v>
      </c>
      <c r="H233" s="16"/>
      <c r="I233" s="16"/>
      <c r="J233" s="16"/>
      <c r="K233" s="16"/>
      <c r="L233" s="16"/>
      <c r="M233" s="16"/>
      <c r="N233" s="16"/>
      <c r="O233" s="16"/>
      <c r="P233" s="5"/>
    </row>
    <row r="234" spans="1:16" ht="25.5" x14ac:dyDescent="0.25">
      <c r="A234" s="14">
        <v>29</v>
      </c>
      <c r="B234" s="14" t="s">
        <v>93</v>
      </c>
      <c r="C234" s="16">
        <v>100</v>
      </c>
      <c r="D234" s="16">
        <v>1.3</v>
      </c>
      <c r="E234" s="16">
        <v>7.6</v>
      </c>
      <c r="F234" s="16">
        <v>9.6999999999999993</v>
      </c>
      <c r="G234" s="16">
        <v>107</v>
      </c>
      <c r="H234" s="16">
        <v>0.2</v>
      </c>
      <c r="I234" s="16">
        <v>11.44</v>
      </c>
      <c r="J234" s="16">
        <v>0.01</v>
      </c>
      <c r="K234" s="16">
        <v>3.92</v>
      </c>
      <c r="L234" s="16">
        <v>38.64</v>
      </c>
      <c r="M234" s="16">
        <v>99.32</v>
      </c>
      <c r="N234" s="16">
        <v>35.53</v>
      </c>
      <c r="O234" s="16">
        <v>2.44</v>
      </c>
      <c r="P234" s="10"/>
    </row>
    <row r="235" spans="1:16" ht="15" x14ac:dyDescent="0.25">
      <c r="A235" s="16">
        <v>127</v>
      </c>
      <c r="B235" s="14" t="s">
        <v>57</v>
      </c>
      <c r="C235" s="35">
        <v>200</v>
      </c>
      <c r="D235" s="16">
        <v>7</v>
      </c>
      <c r="E235" s="16">
        <v>9.1999999999999993</v>
      </c>
      <c r="F235" s="16">
        <v>33.4</v>
      </c>
      <c r="G235" s="16">
        <v>240</v>
      </c>
      <c r="H235" s="35">
        <v>0.18</v>
      </c>
      <c r="I235" s="35">
        <v>1.7</v>
      </c>
      <c r="J235" s="35">
        <v>1.26</v>
      </c>
      <c r="K235" s="35">
        <v>4.1399999999999997</v>
      </c>
      <c r="L235" s="35">
        <v>240.5</v>
      </c>
      <c r="M235" s="35">
        <v>177.3</v>
      </c>
      <c r="N235" s="35">
        <v>52.7</v>
      </c>
      <c r="O235" s="16">
        <v>2.64</v>
      </c>
      <c r="P235" s="10"/>
    </row>
    <row r="236" spans="1:16" ht="15" x14ac:dyDescent="0.25">
      <c r="A236" s="14">
        <v>154</v>
      </c>
      <c r="B236" s="14" t="s">
        <v>95</v>
      </c>
      <c r="C236" s="16">
        <v>200</v>
      </c>
      <c r="D236" s="16">
        <v>0.4</v>
      </c>
      <c r="E236" s="16">
        <v>0</v>
      </c>
      <c r="F236" s="16">
        <v>27.4</v>
      </c>
      <c r="G236" s="16">
        <v>106</v>
      </c>
      <c r="H236" s="16">
        <v>0.03</v>
      </c>
      <c r="I236" s="16">
        <v>1.47</v>
      </c>
      <c r="J236" s="16">
        <v>0</v>
      </c>
      <c r="K236" s="16">
        <v>0</v>
      </c>
      <c r="L236" s="16">
        <v>113</v>
      </c>
      <c r="M236" s="16">
        <v>132</v>
      </c>
      <c r="N236" s="16">
        <v>29.33</v>
      </c>
      <c r="O236" s="16">
        <v>2.4</v>
      </c>
      <c r="P236" s="10"/>
    </row>
    <row r="237" spans="1:16" ht="15" x14ac:dyDescent="0.25">
      <c r="A237" s="14">
        <v>97</v>
      </c>
      <c r="B237" s="14" t="s">
        <v>59</v>
      </c>
      <c r="C237" s="16">
        <v>20</v>
      </c>
      <c r="D237" s="16">
        <v>5.3</v>
      </c>
      <c r="E237" s="16">
        <v>5.3</v>
      </c>
      <c r="F237" s="16">
        <v>5.46</v>
      </c>
      <c r="G237" s="16">
        <v>72</v>
      </c>
      <c r="H237" s="16">
        <v>1.2E-2</v>
      </c>
      <c r="I237" s="16">
        <v>0.21</v>
      </c>
      <c r="J237" s="16">
        <v>86.4</v>
      </c>
      <c r="K237" s="16">
        <v>0.15</v>
      </c>
      <c r="L237" s="16">
        <v>264</v>
      </c>
      <c r="M237" s="16">
        <v>150</v>
      </c>
      <c r="N237" s="16">
        <v>10.5</v>
      </c>
      <c r="O237" s="16">
        <v>0.3</v>
      </c>
      <c r="P237" s="10"/>
    </row>
    <row r="238" spans="1:16" ht="15" x14ac:dyDescent="0.25">
      <c r="A238" s="14"/>
      <c r="B238" s="14" t="s">
        <v>34</v>
      </c>
      <c r="C238" s="16">
        <v>80</v>
      </c>
      <c r="D238" s="16">
        <v>6.32</v>
      </c>
      <c r="E238" s="16">
        <v>0.8</v>
      </c>
      <c r="F238" s="16">
        <v>38.64</v>
      </c>
      <c r="G238" s="16">
        <v>102</v>
      </c>
      <c r="H238" s="16">
        <v>0.02</v>
      </c>
      <c r="I238" s="16">
        <v>0</v>
      </c>
      <c r="J238" s="16">
        <v>0</v>
      </c>
      <c r="K238" s="16">
        <v>0.23</v>
      </c>
      <c r="L238" s="16">
        <v>18.399999999999999</v>
      </c>
      <c r="M238" s="16">
        <v>17.399999999999999</v>
      </c>
      <c r="N238" s="16">
        <v>6.6</v>
      </c>
      <c r="O238" s="16">
        <v>0.22</v>
      </c>
      <c r="P238" s="10"/>
    </row>
    <row r="239" spans="1:16" ht="15" x14ac:dyDescent="0.25">
      <c r="A239" s="14"/>
      <c r="B239" s="14" t="s">
        <v>35</v>
      </c>
      <c r="C239" s="16">
        <v>60</v>
      </c>
      <c r="D239" s="16">
        <v>3.36</v>
      </c>
      <c r="E239" s="16">
        <v>0.66</v>
      </c>
      <c r="F239" s="16">
        <v>29.64</v>
      </c>
      <c r="G239" s="16">
        <v>46.95</v>
      </c>
      <c r="H239" s="16">
        <v>0.68</v>
      </c>
      <c r="I239" s="16">
        <v>0</v>
      </c>
      <c r="J239" s="16">
        <v>0</v>
      </c>
      <c r="K239" s="16">
        <v>0</v>
      </c>
      <c r="L239" s="16">
        <v>17.07</v>
      </c>
      <c r="M239" s="16">
        <v>42.4</v>
      </c>
      <c r="N239" s="16">
        <v>10</v>
      </c>
      <c r="O239" s="16">
        <v>1.24</v>
      </c>
      <c r="P239" s="10"/>
    </row>
    <row r="240" spans="1:16" ht="15" x14ac:dyDescent="0.25">
      <c r="A240" s="23"/>
      <c r="B240" s="33" t="s">
        <v>42</v>
      </c>
      <c r="C240" s="17"/>
      <c r="D240" s="17">
        <f t="shared" ref="D240:G240" si="28">SUM(D234:D239)</f>
        <v>23.68</v>
      </c>
      <c r="E240" s="17">
        <f t="shared" si="28"/>
        <v>23.56</v>
      </c>
      <c r="F240" s="17">
        <f t="shared" si="28"/>
        <v>144.24</v>
      </c>
      <c r="G240" s="17">
        <f t="shared" si="28"/>
        <v>673.95</v>
      </c>
      <c r="H240" s="17">
        <f t="shared" ref="H240:O240" si="29">SUM(H234:H239)</f>
        <v>1.1220000000000001</v>
      </c>
      <c r="I240" s="17">
        <f t="shared" si="29"/>
        <v>14.82</v>
      </c>
      <c r="J240" s="17">
        <f t="shared" si="29"/>
        <v>87.67</v>
      </c>
      <c r="K240" s="17">
        <f t="shared" si="29"/>
        <v>8.44</v>
      </c>
      <c r="L240" s="17">
        <f t="shared" si="29"/>
        <v>691.61</v>
      </c>
      <c r="M240" s="17">
        <f t="shared" si="29"/>
        <v>618.41999999999996</v>
      </c>
      <c r="N240" s="17">
        <f t="shared" si="29"/>
        <v>144.66</v>
      </c>
      <c r="O240" s="17">
        <f t="shared" si="29"/>
        <v>9.24</v>
      </c>
      <c r="P240" s="11"/>
    </row>
    <row r="241" spans="1:16" ht="15" x14ac:dyDescent="0.25">
      <c r="A241" s="14"/>
      <c r="B241" s="24" t="s">
        <v>10</v>
      </c>
      <c r="C241" s="16"/>
      <c r="D241" s="16"/>
      <c r="E241" s="16"/>
      <c r="F241" s="16"/>
      <c r="G241" s="18">
        <f>G249*100/272000</f>
        <v>0.35031250000000003</v>
      </c>
      <c r="H241" s="20"/>
      <c r="I241" s="20"/>
      <c r="J241" s="20"/>
      <c r="K241" s="20"/>
      <c r="L241" s="20"/>
      <c r="M241" s="20"/>
      <c r="N241" s="20"/>
      <c r="O241" s="20"/>
      <c r="P241" s="5"/>
    </row>
    <row r="242" spans="1:16" ht="25.5" x14ac:dyDescent="0.25">
      <c r="A242" s="14">
        <v>3</v>
      </c>
      <c r="B242" s="14" t="s">
        <v>53</v>
      </c>
      <c r="C242" s="16">
        <v>100</v>
      </c>
      <c r="D242" s="16">
        <v>0.9</v>
      </c>
      <c r="E242" s="16">
        <v>5</v>
      </c>
      <c r="F242" s="16">
        <v>4</v>
      </c>
      <c r="G242" s="16">
        <v>60</v>
      </c>
      <c r="H242" s="16">
        <v>0.09</v>
      </c>
      <c r="I242" s="16">
        <v>20.3</v>
      </c>
      <c r="J242" s="16">
        <v>0</v>
      </c>
      <c r="K242" s="67">
        <v>3.37</v>
      </c>
      <c r="L242" s="69">
        <v>36.799999999999997</v>
      </c>
      <c r="M242" s="69">
        <v>16.260000000000002</v>
      </c>
      <c r="N242" s="69">
        <v>34.61</v>
      </c>
      <c r="O242" s="67">
        <v>0.74</v>
      </c>
      <c r="P242" s="10"/>
    </row>
    <row r="243" spans="1:16" ht="15" x14ac:dyDescent="0.25">
      <c r="A243" s="14">
        <v>41</v>
      </c>
      <c r="B243" s="14" t="s">
        <v>74</v>
      </c>
      <c r="C243" s="16">
        <v>250</v>
      </c>
      <c r="D243" s="16">
        <v>2</v>
      </c>
      <c r="E243" s="16">
        <v>4.3</v>
      </c>
      <c r="F243" s="16">
        <v>10</v>
      </c>
      <c r="G243" s="16">
        <v>88</v>
      </c>
      <c r="H243" s="16">
        <v>0.02</v>
      </c>
      <c r="I243" s="16">
        <v>7.6</v>
      </c>
      <c r="J243" s="16">
        <v>0.78</v>
      </c>
      <c r="K243" s="16">
        <v>0.08</v>
      </c>
      <c r="L243" s="16">
        <v>59.8</v>
      </c>
      <c r="M243" s="16">
        <v>27.38</v>
      </c>
      <c r="N243" s="16">
        <v>11.76</v>
      </c>
      <c r="O243" s="16">
        <v>0.78</v>
      </c>
      <c r="P243" s="10"/>
    </row>
    <row r="244" spans="1:16" ht="15" x14ac:dyDescent="0.25">
      <c r="A244" s="16">
        <v>297</v>
      </c>
      <c r="B244" s="48" t="s">
        <v>65</v>
      </c>
      <c r="C244" s="35">
        <v>180</v>
      </c>
      <c r="D244" s="35">
        <v>10.08</v>
      </c>
      <c r="E244" s="35">
        <v>12.96</v>
      </c>
      <c r="F244" s="35">
        <v>49.5</v>
      </c>
      <c r="G244" s="35">
        <v>336.9</v>
      </c>
      <c r="H244" s="35">
        <v>0.18</v>
      </c>
      <c r="I244" s="35">
        <v>0</v>
      </c>
      <c r="J244" s="35">
        <v>2E-3</v>
      </c>
      <c r="K244" s="35">
        <v>0.02</v>
      </c>
      <c r="L244" s="35">
        <v>96.8</v>
      </c>
      <c r="M244" s="35">
        <v>17.41</v>
      </c>
      <c r="N244" s="35">
        <v>142.5</v>
      </c>
      <c r="O244" s="35">
        <v>1.35</v>
      </c>
      <c r="P244" s="10"/>
    </row>
    <row r="245" spans="1:16" ht="15" x14ac:dyDescent="0.25">
      <c r="A245" s="43">
        <v>451</v>
      </c>
      <c r="B245" s="44" t="s">
        <v>19</v>
      </c>
      <c r="C245" s="45">
        <v>100</v>
      </c>
      <c r="D245" s="46">
        <v>15.9</v>
      </c>
      <c r="E245" s="46">
        <v>14.4</v>
      </c>
      <c r="F245" s="46">
        <v>16</v>
      </c>
      <c r="G245" s="46">
        <v>261</v>
      </c>
      <c r="H245" s="16">
        <v>0.08</v>
      </c>
      <c r="I245" s="16">
        <v>1.53</v>
      </c>
      <c r="J245" s="16">
        <v>0.04</v>
      </c>
      <c r="K245" s="16">
        <v>0</v>
      </c>
      <c r="L245" s="16">
        <v>61.4</v>
      </c>
      <c r="M245" s="16">
        <v>234.7</v>
      </c>
      <c r="N245" s="16">
        <v>27.94</v>
      </c>
      <c r="O245" s="16">
        <v>3.1</v>
      </c>
      <c r="P245" s="10"/>
    </row>
    <row r="246" spans="1:16" ht="15" x14ac:dyDescent="0.25">
      <c r="A246" s="16">
        <v>685</v>
      </c>
      <c r="B246" s="36" t="s">
        <v>84</v>
      </c>
      <c r="C246" s="35">
        <v>200</v>
      </c>
      <c r="D246" s="35">
        <v>0.2</v>
      </c>
      <c r="E246" s="35">
        <v>0</v>
      </c>
      <c r="F246" s="35">
        <v>15</v>
      </c>
      <c r="G246" s="35">
        <v>58</v>
      </c>
      <c r="H246" s="35">
        <v>0.01</v>
      </c>
      <c r="I246" s="35">
        <v>0.75</v>
      </c>
      <c r="J246" s="35">
        <v>0.02</v>
      </c>
      <c r="K246" s="35">
        <v>0.2</v>
      </c>
      <c r="L246" s="35">
        <v>11.54</v>
      </c>
      <c r="M246" s="35">
        <v>20.75</v>
      </c>
      <c r="N246" s="35">
        <v>25.5</v>
      </c>
      <c r="O246" s="35">
        <v>0.81</v>
      </c>
      <c r="P246" s="10"/>
    </row>
    <row r="247" spans="1:16" ht="15" x14ac:dyDescent="0.25">
      <c r="A247" s="14"/>
      <c r="B247" s="14" t="s">
        <v>34</v>
      </c>
      <c r="C247" s="16">
        <v>80</v>
      </c>
      <c r="D247" s="16">
        <v>6.32</v>
      </c>
      <c r="E247" s="16">
        <v>0.8</v>
      </c>
      <c r="F247" s="16">
        <v>38.799999999999997</v>
      </c>
      <c r="G247" s="16">
        <v>102</v>
      </c>
      <c r="H247" s="16">
        <v>0.02</v>
      </c>
      <c r="I247" s="16">
        <v>0</v>
      </c>
      <c r="J247" s="16">
        <v>0</v>
      </c>
      <c r="K247" s="16">
        <v>0.23</v>
      </c>
      <c r="L247" s="16">
        <v>18.399999999999999</v>
      </c>
      <c r="M247" s="16">
        <v>17.399999999999999</v>
      </c>
      <c r="N247" s="16">
        <v>6.6</v>
      </c>
      <c r="O247" s="16">
        <v>0.22</v>
      </c>
      <c r="P247" s="10"/>
    </row>
    <row r="248" spans="1:16" ht="15" x14ac:dyDescent="0.25">
      <c r="A248" s="14"/>
      <c r="B248" s="14" t="s">
        <v>35</v>
      </c>
      <c r="C248" s="16">
        <v>60</v>
      </c>
      <c r="D248" s="16">
        <v>2.2400000000000002</v>
      </c>
      <c r="E248" s="16">
        <v>0.44</v>
      </c>
      <c r="F248" s="16">
        <v>19.760000000000002</v>
      </c>
      <c r="G248" s="16">
        <v>46.95</v>
      </c>
      <c r="H248" s="83">
        <v>15.4</v>
      </c>
      <c r="I248" s="83">
        <v>12.27</v>
      </c>
      <c r="J248" s="83">
        <v>41.24</v>
      </c>
      <c r="K248" s="83">
        <v>1.02</v>
      </c>
      <c r="L248" s="83">
        <v>17.07</v>
      </c>
      <c r="M248" s="83">
        <v>0.04</v>
      </c>
      <c r="N248" s="83">
        <v>0.03</v>
      </c>
      <c r="O248" s="83">
        <v>0</v>
      </c>
      <c r="P248" s="10"/>
    </row>
    <row r="249" spans="1:16" ht="15" x14ac:dyDescent="0.25">
      <c r="A249" s="23"/>
      <c r="B249" s="33" t="s">
        <v>42</v>
      </c>
      <c r="C249" s="17"/>
      <c r="D249" s="17">
        <f t="shared" ref="D249:O249" si="30">SUM(D242:D248)</f>
        <v>37.640000000000008</v>
      </c>
      <c r="E249" s="17">
        <f t="shared" si="30"/>
        <v>37.9</v>
      </c>
      <c r="F249" s="17">
        <f t="shared" si="30"/>
        <v>153.06</v>
      </c>
      <c r="G249" s="17">
        <f t="shared" si="30"/>
        <v>952.85</v>
      </c>
      <c r="H249" s="17">
        <f t="shared" si="30"/>
        <v>15.8</v>
      </c>
      <c r="I249" s="17">
        <f t="shared" si="30"/>
        <v>42.45</v>
      </c>
      <c r="J249" s="17">
        <f t="shared" si="30"/>
        <v>42.082000000000001</v>
      </c>
      <c r="K249" s="17">
        <f t="shared" si="30"/>
        <v>4.92</v>
      </c>
      <c r="L249" s="17">
        <f t="shared" si="30"/>
        <v>301.80999999999995</v>
      </c>
      <c r="M249" s="17">
        <f t="shared" si="30"/>
        <v>333.94</v>
      </c>
      <c r="N249" s="17">
        <f t="shared" si="30"/>
        <v>248.94</v>
      </c>
      <c r="O249" s="17">
        <f t="shared" si="30"/>
        <v>7.0000000000000009</v>
      </c>
      <c r="P249" s="11"/>
    </row>
    <row r="250" spans="1:16" ht="15" x14ac:dyDescent="0.25">
      <c r="A250" s="23"/>
      <c r="B250" s="33" t="s">
        <v>8</v>
      </c>
      <c r="C250" s="17"/>
      <c r="D250" s="17">
        <f t="shared" ref="D250:O250" si="31">D240+D249</f>
        <v>61.320000000000007</v>
      </c>
      <c r="E250" s="17">
        <f t="shared" si="31"/>
        <v>61.459999999999994</v>
      </c>
      <c r="F250" s="17">
        <f t="shared" si="31"/>
        <v>297.3</v>
      </c>
      <c r="G250" s="17">
        <f t="shared" si="31"/>
        <v>1626.8000000000002</v>
      </c>
      <c r="H250" s="17">
        <f t="shared" si="31"/>
        <v>16.922000000000001</v>
      </c>
      <c r="I250" s="17">
        <f t="shared" si="31"/>
        <v>57.27</v>
      </c>
      <c r="J250" s="17">
        <f t="shared" si="31"/>
        <v>129.75200000000001</v>
      </c>
      <c r="K250" s="17">
        <f t="shared" si="31"/>
        <v>13.36</v>
      </c>
      <c r="L250" s="17">
        <f t="shared" si="31"/>
        <v>993.42</v>
      </c>
      <c r="M250" s="17">
        <f t="shared" si="31"/>
        <v>952.3599999999999</v>
      </c>
      <c r="N250" s="17">
        <f t="shared" si="31"/>
        <v>393.6</v>
      </c>
      <c r="O250" s="17">
        <f t="shared" si="31"/>
        <v>16.240000000000002</v>
      </c>
      <c r="P250" s="11"/>
    </row>
    <row r="251" spans="1:16" ht="120" customHeight="1" x14ac:dyDescent="0.25"/>
    <row r="252" spans="1:16" x14ac:dyDescent="0.25">
      <c r="A252" s="21"/>
      <c r="B252" s="21" t="s">
        <v>22</v>
      </c>
      <c r="C252" s="22"/>
      <c r="D252" s="20"/>
      <c r="E252" s="22"/>
      <c r="F252" s="22"/>
      <c r="G252" s="22"/>
      <c r="H252" s="20"/>
      <c r="I252" s="20"/>
      <c r="J252" s="20"/>
      <c r="K252" s="85"/>
      <c r="L252" s="20"/>
      <c r="M252" s="20"/>
      <c r="N252" s="20"/>
      <c r="O252" s="20"/>
      <c r="P252" s="4"/>
    </row>
    <row r="253" spans="1:16" x14ac:dyDescent="0.25">
      <c r="A253" s="54"/>
      <c r="B253" s="54" t="s">
        <v>12</v>
      </c>
      <c r="C253" s="20" t="s">
        <v>103</v>
      </c>
      <c r="D253" s="20"/>
      <c r="E253" s="20"/>
      <c r="F253" s="20"/>
      <c r="G253" s="20"/>
      <c r="H253" s="20"/>
      <c r="I253" s="20"/>
      <c r="J253" s="20"/>
      <c r="K253" s="85"/>
      <c r="L253" s="20"/>
      <c r="M253" s="20"/>
      <c r="N253" s="20"/>
      <c r="O253" s="20"/>
      <c r="P253" s="3"/>
    </row>
    <row r="254" spans="1:16" x14ac:dyDescent="0.25">
      <c r="A254" s="54"/>
      <c r="B254" s="54" t="s">
        <v>13</v>
      </c>
      <c r="C254" s="105" t="s">
        <v>14</v>
      </c>
      <c r="D254" s="106"/>
      <c r="E254" s="20"/>
      <c r="F254" s="20"/>
      <c r="G254" s="20"/>
      <c r="H254" s="20"/>
      <c r="I254" s="20"/>
      <c r="J254" s="20"/>
      <c r="K254" s="20"/>
      <c r="L254" s="34"/>
      <c r="M254" s="34"/>
      <c r="N254" s="34"/>
      <c r="O254" s="34"/>
      <c r="P254" s="3"/>
    </row>
    <row r="255" spans="1:16" x14ac:dyDescent="0.25">
      <c r="A255" s="54"/>
      <c r="B255" s="54" t="s">
        <v>15</v>
      </c>
      <c r="C255" s="20"/>
      <c r="D255" s="20" t="s">
        <v>106</v>
      </c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3"/>
    </row>
    <row r="256" spans="1:16" ht="15" x14ac:dyDescent="0.25">
      <c r="A256" s="107" t="s">
        <v>0</v>
      </c>
      <c r="B256" s="109" t="s">
        <v>1</v>
      </c>
      <c r="C256" s="110" t="s">
        <v>2</v>
      </c>
      <c r="D256" s="84" t="s">
        <v>3</v>
      </c>
      <c r="E256" s="84" t="s">
        <v>4</v>
      </c>
      <c r="F256" s="110" t="s">
        <v>5</v>
      </c>
      <c r="G256" s="110" t="s">
        <v>6</v>
      </c>
      <c r="H256" s="119" t="s">
        <v>17</v>
      </c>
      <c r="I256" s="120"/>
      <c r="J256" s="120"/>
      <c r="K256" s="121"/>
      <c r="L256" s="119" t="s">
        <v>7</v>
      </c>
      <c r="M256" s="120"/>
      <c r="N256" s="120"/>
      <c r="O256" s="121"/>
      <c r="P256" s="12"/>
    </row>
    <row r="257" spans="1:16" ht="15" x14ac:dyDescent="0.25">
      <c r="A257" s="108"/>
      <c r="B257" s="109"/>
      <c r="C257" s="110"/>
      <c r="D257" s="84" t="s">
        <v>8</v>
      </c>
      <c r="E257" s="84" t="s">
        <v>8</v>
      </c>
      <c r="F257" s="110"/>
      <c r="G257" s="110"/>
      <c r="H257" s="16" t="s">
        <v>43</v>
      </c>
      <c r="I257" s="16" t="s">
        <v>44</v>
      </c>
      <c r="J257" s="16" t="s">
        <v>45</v>
      </c>
      <c r="K257" s="16" t="s">
        <v>46</v>
      </c>
      <c r="L257" s="16" t="s">
        <v>47</v>
      </c>
      <c r="M257" s="16" t="s">
        <v>48</v>
      </c>
      <c r="N257" s="16" t="s">
        <v>49</v>
      </c>
      <c r="O257" s="16" t="s">
        <v>9</v>
      </c>
      <c r="P257" s="12"/>
    </row>
    <row r="258" spans="1:16" ht="15" x14ac:dyDescent="0.25">
      <c r="A258" s="14"/>
      <c r="B258" s="24" t="s">
        <v>31</v>
      </c>
      <c r="C258" s="16"/>
      <c r="D258" s="16"/>
      <c r="E258" s="16"/>
      <c r="F258" s="16"/>
      <c r="G258" s="18">
        <f>G265*100/272000</f>
        <v>0.2482536764705883</v>
      </c>
      <c r="H258" s="16"/>
      <c r="I258" s="16"/>
      <c r="J258" s="16"/>
      <c r="K258" s="16"/>
      <c r="L258" s="16"/>
      <c r="M258" s="16"/>
      <c r="N258" s="16"/>
      <c r="O258" s="16"/>
      <c r="P258" s="8"/>
    </row>
    <row r="259" spans="1:16" ht="15" x14ac:dyDescent="0.25">
      <c r="A259" s="14">
        <v>16</v>
      </c>
      <c r="B259" s="14" t="s">
        <v>58</v>
      </c>
      <c r="C259" s="16">
        <v>100</v>
      </c>
      <c r="D259" s="16">
        <v>0.6</v>
      </c>
      <c r="E259" s="16">
        <v>7.1</v>
      </c>
      <c r="F259" s="16">
        <v>3</v>
      </c>
      <c r="G259" s="16">
        <v>79</v>
      </c>
      <c r="H259" s="16">
        <v>0.03</v>
      </c>
      <c r="I259" s="16">
        <v>6.65</v>
      </c>
      <c r="J259" s="16">
        <v>0</v>
      </c>
      <c r="K259" s="16">
        <v>2.74</v>
      </c>
      <c r="L259" s="16">
        <v>31.6</v>
      </c>
      <c r="M259" s="16">
        <v>28.62</v>
      </c>
      <c r="N259" s="16">
        <v>13.3</v>
      </c>
      <c r="O259" s="16">
        <v>0.48</v>
      </c>
      <c r="P259" s="10"/>
    </row>
    <row r="260" spans="1:16" ht="15" x14ac:dyDescent="0.25">
      <c r="A260" s="14">
        <v>125</v>
      </c>
      <c r="B260" s="14" t="s">
        <v>64</v>
      </c>
      <c r="C260" s="16">
        <v>200</v>
      </c>
      <c r="D260" s="16">
        <v>5.8</v>
      </c>
      <c r="E260" s="16">
        <v>8.4</v>
      </c>
      <c r="F260" s="16">
        <v>29</v>
      </c>
      <c r="G260" s="16">
        <v>209.6</v>
      </c>
      <c r="H260" s="16">
        <v>0.05</v>
      </c>
      <c r="I260" s="16">
        <v>1.38</v>
      </c>
      <c r="J260" s="16">
        <v>1.2999999999999999E-2</v>
      </c>
      <c r="K260" s="16">
        <v>0.35</v>
      </c>
      <c r="L260" s="16">
        <v>248.5</v>
      </c>
      <c r="M260" s="16">
        <v>240.43</v>
      </c>
      <c r="N260" s="16">
        <v>30.2</v>
      </c>
      <c r="O260" s="16">
        <v>1.17</v>
      </c>
      <c r="P260" s="10"/>
    </row>
    <row r="261" spans="1:16" ht="15" x14ac:dyDescent="0.25">
      <c r="A261" s="14">
        <v>148</v>
      </c>
      <c r="B261" s="14" t="s">
        <v>51</v>
      </c>
      <c r="C261" s="16">
        <v>200</v>
      </c>
      <c r="D261" s="16">
        <v>2.7</v>
      </c>
      <c r="E261" s="16">
        <v>2.8</v>
      </c>
      <c r="F261" s="16">
        <v>22.4</v>
      </c>
      <c r="G261" s="16">
        <v>153</v>
      </c>
      <c r="H261" s="16">
        <v>0.03</v>
      </c>
      <c r="I261" s="16">
        <v>1.47</v>
      </c>
      <c r="J261" s="16">
        <v>0</v>
      </c>
      <c r="K261" s="16">
        <v>0</v>
      </c>
      <c r="L261" s="16">
        <v>120.4</v>
      </c>
      <c r="M261" s="16">
        <v>132</v>
      </c>
      <c r="N261" s="16">
        <v>29.33</v>
      </c>
      <c r="O261" s="16">
        <v>1</v>
      </c>
      <c r="P261" s="10"/>
    </row>
    <row r="262" spans="1:16" ht="15" x14ac:dyDescent="0.25">
      <c r="A262" s="14">
        <v>96</v>
      </c>
      <c r="B262" s="14" t="s">
        <v>67</v>
      </c>
      <c r="C262" s="16">
        <v>11</v>
      </c>
      <c r="D262" s="16">
        <v>1.0999999999999999E-2</v>
      </c>
      <c r="E262" s="16">
        <v>9.1300000000000008</v>
      </c>
      <c r="F262" s="16">
        <v>0.11</v>
      </c>
      <c r="G262" s="16">
        <v>84.7</v>
      </c>
      <c r="H262" s="16">
        <v>0</v>
      </c>
      <c r="I262" s="16">
        <v>0</v>
      </c>
      <c r="J262" s="16">
        <v>5.8999999999999997E-2</v>
      </c>
      <c r="K262" s="16">
        <v>0.1</v>
      </c>
      <c r="L262" s="16">
        <v>2</v>
      </c>
      <c r="M262" s="16">
        <v>0.19</v>
      </c>
      <c r="N262" s="16">
        <v>0</v>
      </c>
      <c r="O262" s="16">
        <v>0.02</v>
      </c>
      <c r="P262" s="10"/>
    </row>
    <row r="263" spans="1:16" ht="15" x14ac:dyDescent="0.25">
      <c r="A263" s="14"/>
      <c r="B263" s="14" t="s">
        <v>34</v>
      </c>
      <c r="C263" s="16">
        <v>80</v>
      </c>
      <c r="D263" s="16">
        <v>6.32</v>
      </c>
      <c r="E263" s="16">
        <v>0.8</v>
      </c>
      <c r="F263" s="16">
        <v>38.64</v>
      </c>
      <c r="G263" s="16">
        <v>102</v>
      </c>
      <c r="H263" s="16">
        <v>0.02</v>
      </c>
      <c r="I263" s="16">
        <v>0</v>
      </c>
      <c r="J263" s="16">
        <v>0</v>
      </c>
      <c r="K263" s="16">
        <v>0.23</v>
      </c>
      <c r="L263" s="16">
        <v>18.399999999999999</v>
      </c>
      <c r="M263" s="16">
        <v>17.399999999999999</v>
      </c>
      <c r="N263" s="16">
        <v>6.6</v>
      </c>
      <c r="O263" s="16">
        <v>0.22</v>
      </c>
      <c r="P263" s="10"/>
    </row>
    <row r="264" spans="1:16" ht="15" x14ac:dyDescent="0.25">
      <c r="A264" s="14"/>
      <c r="B264" s="14" t="s">
        <v>35</v>
      </c>
      <c r="C264" s="16">
        <v>60</v>
      </c>
      <c r="D264" s="16">
        <v>3.36</v>
      </c>
      <c r="E264" s="16">
        <v>0.66</v>
      </c>
      <c r="F264" s="16">
        <v>29.64</v>
      </c>
      <c r="G264" s="16">
        <v>46.95</v>
      </c>
      <c r="H264" s="16">
        <v>0.68</v>
      </c>
      <c r="I264" s="16">
        <v>0</v>
      </c>
      <c r="J264" s="16">
        <v>0</v>
      </c>
      <c r="K264" s="16">
        <v>0</v>
      </c>
      <c r="L264" s="16">
        <v>17.07</v>
      </c>
      <c r="M264" s="16">
        <v>42.4</v>
      </c>
      <c r="N264" s="16">
        <v>10</v>
      </c>
      <c r="O264" s="16">
        <v>1.24</v>
      </c>
      <c r="P264" s="10"/>
    </row>
    <row r="265" spans="1:16" ht="15" x14ac:dyDescent="0.25">
      <c r="A265" s="33"/>
      <c r="B265" s="56" t="s">
        <v>18</v>
      </c>
      <c r="C265" s="17"/>
      <c r="D265" s="17">
        <f t="shared" ref="D265:F265" si="32">SUM(D259:D264)</f>
        <v>18.791</v>
      </c>
      <c r="E265" s="17">
        <f t="shared" si="32"/>
        <v>28.89</v>
      </c>
      <c r="F265" s="17">
        <f t="shared" si="32"/>
        <v>122.79</v>
      </c>
      <c r="G265" s="17">
        <f>SUM(G259:G264)</f>
        <v>675.25000000000011</v>
      </c>
      <c r="H265" s="17">
        <f t="shared" ref="H265:O265" si="33">SUM(H259:H264)</f>
        <v>0.81</v>
      </c>
      <c r="I265" s="17">
        <f t="shared" si="33"/>
        <v>9.5000000000000018</v>
      </c>
      <c r="J265" s="17">
        <f t="shared" si="33"/>
        <v>7.1999999999999995E-2</v>
      </c>
      <c r="K265" s="17">
        <f t="shared" si="33"/>
        <v>3.4200000000000004</v>
      </c>
      <c r="L265" s="17">
        <f t="shared" si="33"/>
        <v>437.96999999999997</v>
      </c>
      <c r="M265" s="17">
        <f t="shared" si="33"/>
        <v>461.03999999999996</v>
      </c>
      <c r="N265" s="17">
        <f t="shared" si="33"/>
        <v>89.429999999999993</v>
      </c>
      <c r="O265" s="17">
        <f t="shared" si="33"/>
        <v>4.13</v>
      </c>
      <c r="P265" s="11"/>
    </row>
    <row r="266" spans="1:16" ht="15" x14ac:dyDescent="0.25">
      <c r="A266" s="14"/>
      <c r="B266" s="24" t="s">
        <v>87</v>
      </c>
      <c r="C266" s="16"/>
      <c r="D266" s="16"/>
      <c r="E266" s="16"/>
      <c r="F266" s="16"/>
      <c r="G266" s="18">
        <f>G275*100/272000</f>
        <v>0.34646691176470595</v>
      </c>
      <c r="H266" s="16"/>
      <c r="I266" s="16"/>
      <c r="J266" s="16"/>
      <c r="K266" s="16"/>
      <c r="L266" s="16"/>
      <c r="M266" s="16"/>
      <c r="N266" s="16"/>
      <c r="O266" s="16"/>
      <c r="P266" s="8"/>
    </row>
    <row r="267" spans="1:16" ht="15" x14ac:dyDescent="0.25">
      <c r="A267" s="14">
        <v>24</v>
      </c>
      <c r="B267" s="14" t="s">
        <v>61</v>
      </c>
      <c r="C267" s="16">
        <v>100</v>
      </c>
      <c r="D267" s="16">
        <v>1.4</v>
      </c>
      <c r="E267" s="16">
        <v>5</v>
      </c>
      <c r="F267" s="16">
        <v>240.8</v>
      </c>
      <c r="G267" s="16">
        <v>120.4</v>
      </c>
      <c r="H267" s="16">
        <v>0.02</v>
      </c>
      <c r="I267" s="16">
        <v>8.56</v>
      </c>
      <c r="J267" s="16">
        <v>0</v>
      </c>
      <c r="K267" s="16">
        <v>2.3199999999999998</v>
      </c>
      <c r="L267" s="16">
        <v>73.66</v>
      </c>
      <c r="M267" s="16">
        <v>37.130000000000003</v>
      </c>
      <c r="N267" s="16">
        <v>19.7</v>
      </c>
      <c r="O267" s="16">
        <v>1.72</v>
      </c>
      <c r="P267" s="8"/>
    </row>
    <row r="268" spans="1:16" ht="15" x14ac:dyDescent="0.25">
      <c r="A268" s="14">
        <v>60</v>
      </c>
      <c r="B268" s="14" t="s">
        <v>62</v>
      </c>
      <c r="C268" s="16">
        <v>250</v>
      </c>
      <c r="D268" s="16">
        <v>13.5</v>
      </c>
      <c r="E268" s="16">
        <v>3.6</v>
      </c>
      <c r="F268" s="16">
        <v>12.5</v>
      </c>
      <c r="G268" s="16">
        <v>132</v>
      </c>
      <c r="H268" s="16">
        <v>0.18</v>
      </c>
      <c r="I268" s="16">
        <v>18.7</v>
      </c>
      <c r="J268" s="16">
        <v>0.09</v>
      </c>
      <c r="K268" s="16">
        <v>0.7</v>
      </c>
      <c r="L268" s="16">
        <v>140.80000000000001</v>
      </c>
      <c r="M268" s="16">
        <v>260.39999999999998</v>
      </c>
      <c r="N268" s="16">
        <v>49.3</v>
      </c>
      <c r="O268" s="16">
        <v>1.73</v>
      </c>
      <c r="P268" s="8"/>
    </row>
    <row r="269" spans="1:16" ht="15" x14ac:dyDescent="0.25">
      <c r="A269" s="7">
        <v>302</v>
      </c>
      <c r="B269" s="9" t="s">
        <v>102</v>
      </c>
      <c r="C269" s="65">
        <v>200</v>
      </c>
      <c r="D269" s="66">
        <v>0.11</v>
      </c>
      <c r="E269" s="66">
        <v>10.11</v>
      </c>
      <c r="F269" s="66">
        <v>0.19</v>
      </c>
      <c r="G269" s="66">
        <v>92.18</v>
      </c>
      <c r="H269" s="29">
        <v>7.65</v>
      </c>
      <c r="I269" s="29">
        <v>0.31</v>
      </c>
      <c r="J269" s="29">
        <v>4.1900000000000004</v>
      </c>
      <c r="K269" s="29">
        <v>0.06</v>
      </c>
      <c r="L269" s="29">
        <v>119.2</v>
      </c>
      <c r="M269" s="29">
        <v>0</v>
      </c>
      <c r="N269" s="29">
        <v>0.01</v>
      </c>
      <c r="O269" s="29">
        <v>0</v>
      </c>
      <c r="P269" s="10"/>
    </row>
    <row r="270" spans="1:16" ht="15" x14ac:dyDescent="0.25">
      <c r="A270" s="14">
        <v>463</v>
      </c>
      <c r="B270" s="14" t="s">
        <v>77</v>
      </c>
      <c r="C270" s="16">
        <v>110</v>
      </c>
      <c r="D270" s="16">
        <v>10.56</v>
      </c>
      <c r="E270" s="16">
        <v>9.35</v>
      </c>
      <c r="F270" s="16">
        <v>9.35</v>
      </c>
      <c r="G270" s="16">
        <v>166.1</v>
      </c>
      <c r="H270" s="16">
        <v>0.24</v>
      </c>
      <c r="I270" s="16">
        <v>12.48</v>
      </c>
      <c r="J270" s="16">
        <v>0.03</v>
      </c>
      <c r="K270" s="16">
        <v>6.84</v>
      </c>
      <c r="L270" s="16">
        <v>64.8</v>
      </c>
      <c r="M270" s="16">
        <v>108.3</v>
      </c>
      <c r="N270" s="16">
        <v>61.44</v>
      </c>
      <c r="O270" s="16">
        <v>2.5499999999999998</v>
      </c>
      <c r="P270" s="10"/>
    </row>
    <row r="271" spans="1:16" ht="15" x14ac:dyDescent="0.25">
      <c r="A271" s="14">
        <v>153</v>
      </c>
      <c r="B271" s="14" t="s">
        <v>63</v>
      </c>
      <c r="C271" s="16">
        <v>200</v>
      </c>
      <c r="D271" s="16">
        <v>0.6</v>
      </c>
      <c r="E271" s="16">
        <v>0</v>
      </c>
      <c r="F271" s="16">
        <v>31.4</v>
      </c>
      <c r="G271" s="16">
        <v>124</v>
      </c>
      <c r="H271" s="16">
        <v>0.01</v>
      </c>
      <c r="I271" s="16">
        <v>0.75</v>
      </c>
      <c r="J271" s="16">
        <v>0.02</v>
      </c>
      <c r="K271" s="16">
        <v>0.2</v>
      </c>
      <c r="L271" s="16">
        <v>60</v>
      </c>
      <c r="M271" s="16">
        <v>20.75</v>
      </c>
      <c r="N271" s="16">
        <v>25.5</v>
      </c>
      <c r="O271" s="16">
        <v>0.81</v>
      </c>
      <c r="P271" s="10"/>
    </row>
    <row r="272" spans="1:16" ht="15" x14ac:dyDescent="0.25">
      <c r="A272" s="14">
        <v>250</v>
      </c>
      <c r="B272" s="14" t="s">
        <v>72</v>
      </c>
      <c r="C272" s="16">
        <v>200</v>
      </c>
      <c r="D272" s="16">
        <v>2.56</v>
      </c>
      <c r="E272" s="16">
        <v>0.56000000000000005</v>
      </c>
      <c r="F272" s="16">
        <v>23.15</v>
      </c>
      <c r="G272" s="16">
        <v>108</v>
      </c>
      <c r="H272" s="16">
        <v>0.08</v>
      </c>
      <c r="I272" s="16">
        <v>128.58000000000001</v>
      </c>
      <c r="J272" s="16">
        <v>0</v>
      </c>
      <c r="K272" s="16">
        <v>0.42</v>
      </c>
      <c r="L272" s="16">
        <v>72.86</v>
      </c>
      <c r="M272" s="16">
        <v>49.28</v>
      </c>
      <c r="N272" s="16">
        <v>27.86</v>
      </c>
      <c r="O272" s="35">
        <v>0.64</v>
      </c>
      <c r="P272" s="10"/>
    </row>
    <row r="273" spans="1:16" ht="15" x14ac:dyDescent="0.25">
      <c r="A273" s="14"/>
      <c r="B273" s="14" t="s">
        <v>34</v>
      </c>
      <c r="C273" s="16">
        <v>120</v>
      </c>
      <c r="D273" s="16">
        <v>9.48</v>
      </c>
      <c r="E273" s="16">
        <v>1.2</v>
      </c>
      <c r="F273" s="16">
        <v>58.2</v>
      </c>
      <c r="G273" s="16">
        <v>152.76</v>
      </c>
      <c r="H273" s="16">
        <v>0.02</v>
      </c>
      <c r="I273" s="16">
        <v>0</v>
      </c>
      <c r="J273" s="16">
        <v>0</v>
      </c>
      <c r="K273" s="16">
        <v>0.23</v>
      </c>
      <c r="L273" s="16">
        <v>27.6</v>
      </c>
      <c r="M273" s="16">
        <v>17.399999999999999</v>
      </c>
      <c r="N273" s="16">
        <v>6.6</v>
      </c>
      <c r="O273" s="16">
        <v>0.22</v>
      </c>
      <c r="P273" s="10"/>
    </row>
    <row r="274" spans="1:16" ht="15" x14ac:dyDescent="0.25">
      <c r="A274" s="14"/>
      <c r="B274" s="14" t="s">
        <v>35</v>
      </c>
      <c r="C274" s="16">
        <v>60</v>
      </c>
      <c r="D274" s="16">
        <v>2.2400000000000002</v>
      </c>
      <c r="E274" s="16">
        <v>0.44</v>
      </c>
      <c r="F274" s="16">
        <v>19.760000000000002</v>
      </c>
      <c r="G274" s="16">
        <v>46.95</v>
      </c>
      <c r="H274" s="83">
        <v>15.4</v>
      </c>
      <c r="I274" s="83">
        <v>12.27</v>
      </c>
      <c r="J274" s="83">
        <v>41.24</v>
      </c>
      <c r="K274" s="83">
        <v>1.02</v>
      </c>
      <c r="L274" s="83">
        <v>17.07</v>
      </c>
      <c r="M274" s="83">
        <v>0.04</v>
      </c>
      <c r="N274" s="83">
        <v>0.03</v>
      </c>
      <c r="O274" s="83">
        <v>0</v>
      </c>
      <c r="P274" s="10"/>
    </row>
    <row r="275" spans="1:16" ht="15" x14ac:dyDescent="0.25">
      <c r="A275" s="56"/>
      <c r="B275" s="56" t="s">
        <v>18</v>
      </c>
      <c r="C275" s="17"/>
      <c r="D275" s="17">
        <f t="shared" ref="D275:O275" si="34">SUM(D267:D274)</f>
        <v>40.450000000000003</v>
      </c>
      <c r="E275" s="17">
        <f t="shared" si="34"/>
        <v>30.26</v>
      </c>
      <c r="F275" s="17">
        <f t="shared" si="34"/>
        <v>395.34999999999997</v>
      </c>
      <c r="G275" s="17">
        <f t="shared" si="34"/>
        <v>942.3900000000001</v>
      </c>
      <c r="H275" s="17">
        <f t="shared" si="34"/>
        <v>23.6</v>
      </c>
      <c r="I275" s="17">
        <f t="shared" si="34"/>
        <v>181.65</v>
      </c>
      <c r="J275" s="17">
        <f t="shared" si="34"/>
        <v>45.57</v>
      </c>
      <c r="K275" s="17">
        <f t="shared" si="34"/>
        <v>11.79</v>
      </c>
      <c r="L275" s="17">
        <f t="shared" si="34"/>
        <v>575.99000000000012</v>
      </c>
      <c r="M275" s="17">
        <f t="shared" si="34"/>
        <v>493.3</v>
      </c>
      <c r="N275" s="17">
        <f t="shared" si="34"/>
        <v>190.44</v>
      </c>
      <c r="O275" s="17">
        <f t="shared" si="34"/>
        <v>7.67</v>
      </c>
      <c r="P275" s="11"/>
    </row>
    <row r="276" spans="1:16" ht="15" x14ac:dyDescent="0.25">
      <c r="A276" s="56"/>
      <c r="B276" s="56" t="s">
        <v>56</v>
      </c>
      <c r="C276" s="17"/>
      <c r="D276" s="17">
        <f t="shared" ref="D276:O276" si="35">D265+D275</f>
        <v>59.241</v>
      </c>
      <c r="E276" s="17">
        <f t="shared" si="35"/>
        <v>59.150000000000006</v>
      </c>
      <c r="F276" s="17">
        <f t="shared" si="35"/>
        <v>518.14</v>
      </c>
      <c r="G276" s="17">
        <f t="shared" si="35"/>
        <v>1617.6400000000003</v>
      </c>
      <c r="H276" s="17">
        <f t="shared" si="35"/>
        <v>24.41</v>
      </c>
      <c r="I276" s="17">
        <f t="shared" si="35"/>
        <v>191.15</v>
      </c>
      <c r="J276" s="17">
        <f t="shared" si="35"/>
        <v>45.642000000000003</v>
      </c>
      <c r="K276" s="17">
        <f t="shared" si="35"/>
        <v>15.209999999999999</v>
      </c>
      <c r="L276" s="17">
        <f t="shared" si="35"/>
        <v>1013.96</v>
      </c>
      <c r="M276" s="17">
        <f t="shared" si="35"/>
        <v>954.33999999999992</v>
      </c>
      <c r="N276" s="17">
        <f t="shared" si="35"/>
        <v>279.87</v>
      </c>
      <c r="O276" s="17">
        <f t="shared" si="35"/>
        <v>11.8</v>
      </c>
      <c r="P276" s="11"/>
    </row>
    <row r="277" spans="1:16" ht="125.25" customHeight="1" x14ac:dyDescent="0.25"/>
    <row r="278" spans="1:16" x14ac:dyDescent="0.25">
      <c r="A278" s="21"/>
      <c r="B278" s="21" t="s">
        <v>21</v>
      </c>
      <c r="C278" s="22"/>
      <c r="D278" s="20"/>
      <c r="E278" s="22"/>
      <c r="F278" s="22"/>
      <c r="G278" s="22"/>
      <c r="H278" s="20"/>
      <c r="I278" s="20"/>
      <c r="J278" s="20"/>
      <c r="K278" s="20"/>
      <c r="L278" s="20"/>
      <c r="M278" s="20"/>
      <c r="N278" s="20"/>
      <c r="O278" s="20"/>
      <c r="P278" s="4"/>
    </row>
    <row r="279" spans="1:16" x14ac:dyDescent="0.25">
      <c r="A279" s="54"/>
      <c r="B279" s="54" t="s">
        <v>12</v>
      </c>
      <c r="C279" s="20" t="s">
        <v>103</v>
      </c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3"/>
    </row>
    <row r="280" spans="1:16" x14ac:dyDescent="0.25">
      <c r="A280" s="54"/>
      <c r="B280" s="54" t="s">
        <v>13</v>
      </c>
      <c r="C280" s="105" t="s">
        <v>14</v>
      </c>
      <c r="D280" s="106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3"/>
    </row>
    <row r="281" spans="1:16" x14ac:dyDescent="0.25">
      <c r="A281" s="54"/>
      <c r="B281" s="54" t="s">
        <v>15</v>
      </c>
      <c r="C281" s="20"/>
      <c r="D281" s="20" t="s">
        <v>106</v>
      </c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3"/>
    </row>
    <row r="282" spans="1:16" ht="15" customHeight="1" x14ac:dyDescent="0.25">
      <c r="A282" s="107" t="s">
        <v>0</v>
      </c>
      <c r="B282" s="107" t="s">
        <v>1</v>
      </c>
      <c r="C282" s="118" t="s">
        <v>2</v>
      </c>
      <c r="D282" s="87" t="s">
        <v>3</v>
      </c>
      <c r="E282" s="87" t="s">
        <v>4</v>
      </c>
      <c r="F282" s="118" t="s">
        <v>5</v>
      </c>
      <c r="G282" s="118" t="s">
        <v>6</v>
      </c>
      <c r="H282" s="119" t="s">
        <v>17</v>
      </c>
      <c r="I282" s="120"/>
      <c r="J282" s="120"/>
      <c r="K282" s="121"/>
      <c r="L282" s="119" t="s">
        <v>7</v>
      </c>
      <c r="M282" s="120"/>
      <c r="N282" s="120"/>
      <c r="O282" s="121"/>
      <c r="P282" s="12"/>
    </row>
    <row r="283" spans="1:16" ht="15" x14ac:dyDescent="0.25">
      <c r="A283" s="108"/>
      <c r="B283" s="108"/>
      <c r="C283" s="122"/>
      <c r="D283" s="87" t="s">
        <v>8</v>
      </c>
      <c r="E283" s="87" t="s">
        <v>8</v>
      </c>
      <c r="F283" s="122"/>
      <c r="G283" s="122"/>
      <c r="H283" s="16" t="s">
        <v>43</v>
      </c>
      <c r="I283" s="16" t="s">
        <v>44</v>
      </c>
      <c r="J283" s="16" t="s">
        <v>45</v>
      </c>
      <c r="K283" s="16" t="s">
        <v>46</v>
      </c>
      <c r="L283" s="16" t="s">
        <v>47</v>
      </c>
      <c r="M283" s="16" t="s">
        <v>48</v>
      </c>
      <c r="N283" s="16" t="s">
        <v>49</v>
      </c>
      <c r="O283" s="16" t="s">
        <v>9</v>
      </c>
      <c r="P283" s="13"/>
    </row>
    <row r="284" spans="1:16" ht="15" x14ac:dyDescent="0.25">
      <c r="A284" s="14"/>
      <c r="B284" s="24" t="s">
        <v>31</v>
      </c>
      <c r="C284" s="16"/>
      <c r="D284" s="16"/>
      <c r="E284" s="16"/>
      <c r="F284" s="16"/>
      <c r="G284" s="18">
        <f>G291*100/272000</f>
        <v>0.25770220588235293</v>
      </c>
      <c r="H284" s="16"/>
      <c r="I284" s="16"/>
      <c r="J284" s="16"/>
      <c r="K284" s="16"/>
      <c r="L284" s="16"/>
      <c r="M284" s="16"/>
      <c r="N284" s="16"/>
      <c r="O284" s="16"/>
      <c r="P284" s="13"/>
    </row>
    <row r="285" spans="1:16" ht="15" x14ac:dyDescent="0.25">
      <c r="A285" s="14">
        <v>7</v>
      </c>
      <c r="B285" s="14" t="s">
        <v>94</v>
      </c>
      <c r="C285" s="16">
        <v>100</v>
      </c>
      <c r="D285" s="16">
        <v>1.5</v>
      </c>
      <c r="E285" s="16">
        <v>4</v>
      </c>
      <c r="F285" s="16">
        <v>11</v>
      </c>
      <c r="G285" s="16">
        <v>86</v>
      </c>
      <c r="H285" s="16">
        <v>0.09</v>
      </c>
      <c r="I285" s="16">
        <v>45.8</v>
      </c>
      <c r="J285" s="16">
        <v>1.2</v>
      </c>
      <c r="K285" s="16">
        <v>2.4900000000000002</v>
      </c>
      <c r="L285" s="16">
        <v>58.3</v>
      </c>
      <c r="M285" s="16">
        <v>49.4</v>
      </c>
      <c r="N285" s="16">
        <v>11.6</v>
      </c>
      <c r="O285" s="16">
        <v>1.26</v>
      </c>
      <c r="P285" s="13"/>
    </row>
    <row r="286" spans="1:16" ht="25.5" x14ac:dyDescent="0.25">
      <c r="A286" s="14">
        <v>121</v>
      </c>
      <c r="B286" s="14" t="s">
        <v>32</v>
      </c>
      <c r="C286" s="16">
        <v>200</v>
      </c>
      <c r="D286" s="16">
        <v>6</v>
      </c>
      <c r="E286" s="16">
        <v>5.4</v>
      </c>
      <c r="F286" s="16">
        <v>31</v>
      </c>
      <c r="G286" s="16">
        <v>240</v>
      </c>
      <c r="H286" s="16">
        <v>0.2</v>
      </c>
      <c r="I286" s="16">
        <v>1.73</v>
      </c>
      <c r="J286" s="16">
        <v>0.05</v>
      </c>
      <c r="K286" s="16">
        <v>1.64</v>
      </c>
      <c r="L286" s="16">
        <v>250.64</v>
      </c>
      <c r="M286" s="16">
        <v>223</v>
      </c>
      <c r="N286" s="16">
        <v>98.62</v>
      </c>
      <c r="O286" s="16">
        <v>2.86</v>
      </c>
      <c r="P286" s="13"/>
    </row>
    <row r="287" spans="1:16" ht="15" x14ac:dyDescent="0.25">
      <c r="A287" s="14">
        <v>149</v>
      </c>
      <c r="B287" s="14" t="s">
        <v>33</v>
      </c>
      <c r="C287" s="16">
        <v>200</v>
      </c>
      <c r="D287" s="16">
        <v>4.9000000000000004</v>
      </c>
      <c r="E287" s="16">
        <v>5</v>
      </c>
      <c r="F287" s="16">
        <v>32.5</v>
      </c>
      <c r="G287" s="16">
        <v>190</v>
      </c>
      <c r="H287" s="16">
        <v>0.04</v>
      </c>
      <c r="I287" s="16">
        <v>1.3</v>
      </c>
      <c r="J287" s="16">
        <v>0.03</v>
      </c>
      <c r="K287" s="16">
        <v>0</v>
      </c>
      <c r="L287" s="16">
        <v>179.42</v>
      </c>
      <c r="M287" s="16">
        <v>116.2</v>
      </c>
      <c r="N287" s="16">
        <v>17.600000000000001</v>
      </c>
      <c r="O287" s="16">
        <v>0.63</v>
      </c>
      <c r="P287" s="13"/>
    </row>
    <row r="288" spans="1:16" ht="15" x14ac:dyDescent="0.25">
      <c r="A288" s="14">
        <v>97</v>
      </c>
      <c r="B288" s="14" t="s">
        <v>59</v>
      </c>
      <c r="C288" s="16">
        <v>10</v>
      </c>
      <c r="D288" s="16">
        <v>2.65</v>
      </c>
      <c r="E288" s="16">
        <v>2.65</v>
      </c>
      <c r="F288" s="16">
        <v>2.73</v>
      </c>
      <c r="G288" s="16">
        <v>36</v>
      </c>
      <c r="H288" s="16">
        <v>0.06</v>
      </c>
      <c r="I288" s="16">
        <v>0.21</v>
      </c>
      <c r="J288" s="16">
        <v>86.4</v>
      </c>
      <c r="K288" s="16">
        <v>0.15</v>
      </c>
      <c r="L288" s="16">
        <v>264</v>
      </c>
      <c r="M288" s="16">
        <v>150</v>
      </c>
      <c r="N288" s="16">
        <v>10.5</v>
      </c>
      <c r="O288" s="16">
        <v>0.3</v>
      </c>
      <c r="P288" s="13"/>
    </row>
    <row r="289" spans="1:16" ht="15" x14ac:dyDescent="0.25">
      <c r="A289" s="14"/>
      <c r="B289" s="14" t="s">
        <v>34</v>
      </c>
      <c r="C289" s="16">
        <v>80</v>
      </c>
      <c r="D289" s="16">
        <v>6.32</v>
      </c>
      <c r="E289" s="16">
        <v>0.8</v>
      </c>
      <c r="F289" s="16">
        <v>38.64</v>
      </c>
      <c r="G289" s="16">
        <v>102</v>
      </c>
      <c r="H289" s="16">
        <v>0.02</v>
      </c>
      <c r="I289" s="16">
        <v>0</v>
      </c>
      <c r="J289" s="16">
        <v>0</v>
      </c>
      <c r="K289" s="16">
        <v>0.23</v>
      </c>
      <c r="L289" s="16">
        <v>18.399999999999999</v>
      </c>
      <c r="M289" s="16">
        <v>17.399999999999999</v>
      </c>
      <c r="N289" s="16">
        <v>6.6</v>
      </c>
      <c r="O289" s="16">
        <v>0.22</v>
      </c>
      <c r="P289" s="13"/>
    </row>
    <row r="290" spans="1:16" ht="15" x14ac:dyDescent="0.25">
      <c r="A290" s="14"/>
      <c r="B290" s="14" t="s">
        <v>35</v>
      </c>
      <c r="C290" s="16">
        <v>60</v>
      </c>
      <c r="D290" s="16">
        <v>3.36</v>
      </c>
      <c r="E290" s="16">
        <v>0.66</v>
      </c>
      <c r="F290" s="16">
        <v>29.64</v>
      </c>
      <c r="G290" s="16">
        <v>46.95</v>
      </c>
      <c r="H290" s="16">
        <v>0.68</v>
      </c>
      <c r="I290" s="16">
        <v>0</v>
      </c>
      <c r="J290" s="16">
        <v>0</v>
      </c>
      <c r="K290" s="16">
        <v>0</v>
      </c>
      <c r="L290" s="16">
        <v>17.07</v>
      </c>
      <c r="M290" s="16">
        <v>42.4</v>
      </c>
      <c r="N290" s="16">
        <v>10</v>
      </c>
      <c r="O290" s="16">
        <v>1.24</v>
      </c>
      <c r="P290" s="13"/>
    </row>
    <row r="291" spans="1:16" ht="15" x14ac:dyDescent="0.25">
      <c r="A291" s="14"/>
      <c r="B291" s="24" t="s">
        <v>42</v>
      </c>
      <c r="C291" s="26"/>
      <c r="D291" s="26">
        <f>SUM(D285:D290)</f>
        <v>24.73</v>
      </c>
      <c r="E291" s="26">
        <f t="shared" ref="E291:O291" si="36">SUM(E285:E290)</f>
        <v>18.510000000000002</v>
      </c>
      <c r="F291" s="26">
        <f t="shared" si="36"/>
        <v>145.51</v>
      </c>
      <c r="G291" s="26">
        <f t="shared" si="36"/>
        <v>700.95</v>
      </c>
      <c r="H291" s="26">
        <f t="shared" si="36"/>
        <v>1.0900000000000001</v>
      </c>
      <c r="I291" s="26">
        <f t="shared" si="36"/>
        <v>49.039999999999992</v>
      </c>
      <c r="J291" s="26">
        <f t="shared" si="36"/>
        <v>87.68</v>
      </c>
      <c r="K291" s="26">
        <f t="shared" si="36"/>
        <v>4.5100000000000007</v>
      </c>
      <c r="L291" s="26">
        <f t="shared" si="36"/>
        <v>787.83</v>
      </c>
      <c r="M291" s="26">
        <f t="shared" si="36"/>
        <v>598.39999999999986</v>
      </c>
      <c r="N291" s="26">
        <f t="shared" si="36"/>
        <v>154.91999999999999</v>
      </c>
      <c r="O291" s="26">
        <f t="shared" si="36"/>
        <v>6.51</v>
      </c>
      <c r="P291" s="13"/>
    </row>
    <row r="292" spans="1:16" ht="15" x14ac:dyDescent="0.25">
      <c r="A292" s="14"/>
      <c r="B292" s="24" t="s">
        <v>10</v>
      </c>
      <c r="C292" s="16"/>
      <c r="D292" s="16"/>
      <c r="E292" s="16"/>
      <c r="F292" s="16"/>
      <c r="G292" s="18">
        <f>G301*100/272000</f>
        <v>0.3489889705882353</v>
      </c>
      <c r="H292" s="25"/>
      <c r="I292" s="25"/>
      <c r="J292" s="25"/>
      <c r="K292" s="25"/>
      <c r="L292" s="25"/>
      <c r="M292" s="25"/>
      <c r="N292" s="25"/>
      <c r="O292" s="25"/>
      <c r="P292" s="8"/>
    </row>
    <row r="293" spans="1:16" ht="15" x14ac:dyDescent="0.25">
      <c r="A293" s="14">
        <v>13</v>
      </c>
      <c r="B293" s="14" t="s">
        <v>36</v>
      </c>
      <c r="C293" s="16">
        <v>100</v>
      </c>
      <c r="D293" s="16">
        <v>1.2</v>
      </c>
      <c r="E293" s="16">
        <v>4.9000000000000004</v>
      </c>
      <c r="F293" s="16">
        <v>10.5</v>
      </c>
      <c r="G293" s="16">
        <v>84.5</v>
      </c>
      <c r="H293" s="88">
        <v>3.2000000000000001E-2</v>
      </c>
      <c r="I293" s="88">
        <v>24.3</v>
      </c>
      <c r="J293" s="88">
        <v>0.22</v>
      </c>
      <c r="K293" s="88">
        <v>2.31</v>
      </c>
      <c r="L293" s="88">
        <v>47.54</v>
      </c>
      <c r="M293" s="88">
        <v>3.3</v>
      </c>
      <c r="N293" s="88">
        <v>13.64</v>
      </c>
      <c r="O293" s="88">
        <v>0.59</v>
      </c>
      <c r="P293" s="10"/>
    </row>
    <row r="294" spans="1:16" ht="15" x14ac:dyDescent="0.25">
      <c r="A294" s="14">
        <v>39</v>
      </c>
      <c r="B294" s="14" t="s">
        <v>37</v>
      </c>
      <c r="C294" s="16">
        <v>250</v>
      </c>
      <c r="D294" s="16">
        <v>2</v>
      </c>
      <c r="E294" s="16">
        <v>5.2</v>
      </c>
      <c r="F294" s="16">
        <v>13.1</v>
      </c>
      <c r="G294" s="16">
        <v>106</v>
      </c>
      <c r="H294" s="88">
        <v>37.57</v>
      </c>
      <c r="I294" s="88">
        <v>34.51</v>
      </c>
      <c r="J294" s="88">
        <v>94.17</v>
      </c>
      <c r="K294" s="88">
        <v>1.73</v>
      </c>
      <c r="L294" s="88">
        <v>88.55</v>
      </c>
      <c r="M294" s="88">
        <v>0.16</v>
      </c>
      <c r="N294" s="88">
        <v>7.0000000000000007E-2</v>
      </c>
      <c r="O294" s="88">
        <v>3.92</v>
      </c>
      <c r="P294" s="10"/>
    </row>
    <row r="295" spans="1:16" ht="15" x14ac:dyDescent="0.25">
      <c r="A295" s="14">
        <v>97</v>
      </c>
      <c r="B295" s="14" t="s">
        <v>38</v>
      </c>
      <c r="C295" s="16">
        <v>200</v>
      </c>
      <c r="D295" s="16">
        <v>7</v>
      </c>
      <c r="E295" s="16">
        <v>8.1999999999999993</v>
      </c>
      <c r="F295" s="16">
        <v>47</v>
      </c>
      <c r="G295" s="16">
        <v>294</v>
      </c>
      <c r="H295" s="88">
        <v>34.92</v>
      </c>
      <c r="I295" s="88">
        <v>7.66</v>
      </c>
      <c r="J295" s="88">
        <v>38.24</v>
      </c>
      <c r="K295" s="88">
        <v>0.49</v>
      </c>
      <c r="L295" s="88">
        <v>70.790000000000006</v>
      </c>
      <c r="M295" s="88">
        <v>0.01</v>
      </c>
      <c r="N295" s="88">
        <v>0.06</v>
      </c>
      <c r="O295" s="88">
        <v>0.31</v>
      </c>
      <c r="P295" s="10"/>
    </row>
    <row r="296" spans="1:16" ht="15" x14ac:dyDescent="0.25">
      <c r="A296" s="27">
        <v>63</v>
      </c>
      <c r="B296" s="27" t="s">
        <v>39</v>
      </c>
      <c r="C296" s="28">
        <v>100</v>
      </c>
      <c r="D296" s="28">
        <v>13.9</v>
      </c>
      <c r="E296" s="28">
        <v>6.5</v>
      </c>
      <c r="F296" s="28">
        <v>4</v>
      </c>
      <c r="G296" s="28">
        <v>132</v>
      </c>
      <c r="H296" s="29">
        <v>7.65</v>
      </c>
      <c r="I296" s="29">
        <v>0.31</v>
      </c>
      <c r="J296" s="29">
        <v>4.1900000000000004</v>
      </c>
      <c r="K296" s="29">
        <v>0.06</v>
      </c>
      <c r="L296" s="29">
        <v>52.5</v>
      </c>
      <c r="M296" s="29">
        <v>0</v>
      </c>
      <c r="N296" s="29">
        <v>0.01</v>
      </c>
      <c r="O296" s="29">
        <v>0</v>
      </c>
      <c r="P296" s="10"/>
    </row>
    <row r="297" spans="1:16" ht="15" x14ac:dyDescent="0.25">
      <c r="A297" s="14">
        <v>707</v>
      </c>
      <c r="B297" s="14" t="s">
        <v>100</v>
      </c>
      <c r="C297" s="16">
        <v>200</v>
      </c>
      <c r="D297" s="16">
        <v>0.1</v>
      </c>
      <c r="E297" s="16">
        <v>0</v>
      </c>
      <c r="F297" s="16">
        <v>22.2</v>
      </c>
      <c r="G297" s="16">
        <v>88</v>
      </c>
      <c r="H297" s="88">
        <v>0.04</v>
      </c>
      <c r="I297" s="88">
        <v>0.2</v>
      </c>
      <c r="J297" s="88">
        <v>0</v>
      </c>
      <c r="K297" s="88">
        <v>0</v>
      </c>
      <c r="L297" s="88">
        <v>40</v>
      </c>
      <c r="M297" s="88">
        <v>24</v>
      </c>
      <c r="N297" s="88">
        <v>18</v>
      </c>
      <c r="O297" s="88">
        <v>0.8</v>
      </c>
      <c r="P297" s="10"/>
    </row>
    <row r="298" spans="1:16" ht="15" x14ac:dyDescent="0.25">
      <c r="A298" s="30">
        <v>248</v>
      </c>
      <c r="B298" s="30" t="s">
        <v>41</v>
      </c>
      <c r="C298" s="31">
        <v>100</v>
      </c>
      <c r="D298" s="31">
        <v>0.6</v>
      </c>
      <c r="E298" s="31">
        <v>0.6</v>
      </c>
      <c r="F298" s="31">
        <v>14.7</v>
      </c>
      <c r="G298" s="31">
        <v>70.5</v>
      </c>
      <c r="H298" s="32">
        <v>0.4</v>
      </c>
      <c r="I298" s="32">
        <v>0</v>
      </c>
      <c r="J298" s="32">
        <v>0</v>
      </c>
      <c r="K298" s="32">
        <v>0.04</v>
      </c>
      <c r="L298" s="32">
        <v>34</v>
      </c>
      <c r="M298" s="32">
        <v>0</v>
      </c>
      <c r="N298" s="32">
        <v>0</v>
      </c>
      <c r="O298" s="32">
        <v>0</v>
      </c>
      <c r="P298" s="10"/>
    </row>
    <row r="299" spans="1:16" ht="15" x14ac:dyDescent="0.25">
      <c r="A299" s="14"/>
      <c r="B299" s="14" t="s">
        <v>34</v>
      </c>
      <c r="C299" s="16">
        <v>100</v>
      </c>
      <c r="D299" s="16">
        <v>7.9</v>
      </c>
      <c r="E299" s="16">
        <v>1</v>
      </c>
      <c r="F299" s="16">
        <v>48.5</v>
      </c>
      <c r="G299" s="16">
        <v>127.3</v>
      </c>
      <c r="H299" s="16">
        <v>0.02</v>
      </c>
      <c r="I299" s="16">
        <v>0</v>
      </c>
      <c r="J299" s="16">
        <v>0</v>
      </c>
      <c r="K299" s="16">
        <v>0.23</v>
      </c>
      <c r="L299" s="16">
        <v>23</v>
      </c>
      <c r="M299" s="16">
        <v>17.399999999999999</v>
      </c>
      <c r="N299" s="16">
        <v>6.6</v>
      </c>
      <c r="O299" s="16">
        <v>0.22</v>
      </c>
      <c r="P299" s="10"/>
    </row>
    <row r="300" spans="1:16" ht="15" x14ac:dyDescent="0.25">
      <c r="A300" s="14"/>
      <c r="B300" s="14" t="s">
        <v>35</v>
      </c>
      <c r="C300" s="16">
        <v>60</v>
      </c>
      <c r="D300" s="16">
        <v>2.2400000000000002</v>
      </c>
      <c r="E300" s="16">
        <v>0.44</v>
      </c>
      <c r="F300" s="16">
        <v>19.760000000000002</v>
      </c>
      <c r="G300" s="16">
        <v>46.95</v>
      </c>
      <c r="H300" s="88">
        <v>15.4</v>
      </c>
      <c r="I300" s="88">
        <v>12.27</v>
      </c>
      <c r="J300" s="88">
        <v>41.24</v>
      </c>
      <c r="K300" s="88">
        <v>1.02</v>
      </c>
      <c r="L300" s="88">
        <v>17.07</v>
      </c>
      <c r="M300" s="88">
        <v>0.04</v>
      </c>
      <c r="N300" s="88">
        <v>0.03</v>
      </c>
      <c r="O300" s="88">
        <v>0</v>
      </c>
      <c r="P300" s="10"/>
    </row>
    <row r="301" spans="1:16" ht="15" x14ac:dyDescent="0.25">
      <c r="A301" s="54"/>
      <c r="B301" s="56" t="s">
        <v>42</v>
      </c>
      <c r="C301" s="17"/>
      <c r="D301" s="17">
        <f>SUM(D293:D300)</f>
        <v>34.940000000000005</v>
      </c>
      <c r="E301" s="17">
        <f t="shared" ref="E301:O301" si="37">SUM(E293:E300)</f>
        <v>26.840000000000003</v>
      </c>
      <c r="F301" s="17">
        <f t="shared" si="37"/>
        <v>179.76</v>
      </c>
      <c r="G301" s="17">
        <f t="shared" si="37"/>
        <v>949.25</v>
      </c>
      <c r="H301" s="17">
        <f t="shared" si="37"/>
        <v>96.032000000000011</v>
      </c>
      <c r="I301" s="17">
        <f t="shared" si="37"/>
        <v>79.25</v>
      </c>
      <c r="J301" s="17">
        <f t="shared" si="37"/>
        <v>178.06</v>
      </c>
      <c r="K301" s="17">
        <f t="shared" si="37"/>
        <v>5.8800000000000008</v>
      </c>
      <c r="L301" s="17">
        <f t="shared" si="37"/>
        <v>373.45</v>
      </c>
      <c r="M301" s="17">
        <f t="shared" si="37"/>
        <v>44.91</v>
      </c>
      <c r="N301" s="17">
        <f t="shared" si="37"/>
        <v>38.410000000000004</v>
      </c>
      <c r="O301" s="17">
        <f t="shared" si="37"/>
        <v>5.839999999999999</v>
      </c>
      <c r="P301" s="11"/>
    </row>
    <row r="302" spans="1:16" ht="15" x14ac:dyDescent="0.25">
      <c r="A302" s="54"/>
      <c r="B302" s="56" t="s">
        <v>8</v>
      </c>
      <c r="C302" s="17"/>
      <c r="D302" s="17">
        <f t="shared" ref="D302:O302" si="38">D291+D301</f>
        <v>59.67</v>
      </c>
      <c r="E302" s="17">
        <f t="shared" si="38"/>
        <v>45.350000000000009</v>
      </c>
      <c r="F302" s="17">
        <f t="shared" si="38"/>
        <v>325.27</v>
      </c>
      <c r="G302" s="17">
        <f t="shared" si="38"/>
        <v>1650.2</v>
      </c>
      <c r="H302" s="17">
        <f t="shared" si="38"/>
        <v>97.122000000000014</v>
      </c>
      <c r="I302" s="17">
        <f t="shared" si="38"/>
        <v>128.29</v>
      </c>
      <c r="J302" s="17">
        <f t="shared" si="38"/>
        <v>265.74</v>
      </c>
      <c r="K302" s="17">
        <f t="shared" si="38"/>
        <v>10.39</v>
      </c>
      <c r="L302" s="17">
        <f t="shared" si="38"/>
        <v>1161.28</v>
      </c>
      <c r="M302" s="17">
        <f t="shared" si="38"/>
        <v>643.30999999999983</v>
      </c>
      <c r="N302" s="17">
        <f t="shared" si="38"/>
        <v>193.32999999999998</v>
      </c>
      <c r="O302" s="17">
        <f t="shared" si="38"/>
        <v>12.349999999999998</v>
      </c>
      <c r="P302" s="11"/>
    </row>
    <row r="303" spans="1:16" ht="122.25" customHeight="1" x14ac:dyDescent="0.25"/>
    <row r="304" spans="1:16" ht="15.75" customHeight="1" x14ac:dyDescent="0.25">
      <c r="A304" s="112" t="s">
        <v>110</v>
      </c>
      <c r="B304" s="113"/>
      <c r="C304" s="114"/>
      <c r="D304" s="62" t="s">
        <v>3</v>
      </c>
      <c r="E304" s="84" t="s">
        <v>4</v>
      </c>
      <c r="F304" s="110" t="s">
        <v>5</v>
      </c>
      <c r="G304" s="110" t="s">
        <v>6</v>
      </c>
      <c r="H304" s="111" t="s">
        <v>17</v>
      </c>
      <c r="I304" s="111"/>
      <c r="J304" s="111"/>
      <c r="K304" s="111"/>
      <c r="L304" s="111" t="s">
        <v>7</v>
      </c>
      <c r="M304" s="111"/>
      <c r="N304" s="111"/>
      <c r="O304" s="111"/>
    </row>
    <row r="305" spans="1:15" x14ac:dyDescent="0.25">
      <c r="A305" s="115"/>
      <c r="B305" s="116"/>
      <c r="C305" s="117"/>
      <c r="D305" s="63" t="s">
        <v>8</v>
      </c>
      <c r="E305" s="86" t="s">
        <v>8</v>
      </c>
      <c r="F305" s="118"/>
      <c r="G305" s="118"/>
      <c r="H305" s="28" t="s">
        <v>43</v>
      </c>
      <c r="I305" s="28" t="s">
        <v>44</v>
      </c>
      <c r="J305" s="28" t="s">
        <v>45</v>
      </c>
      <c r="K305" s="28" t="s">
        <v>46</v>
      </c>
      <c r="L305" s="28" t="s">
        <v>47</v>
      </c>
      <c r="M305" s="28" t="s">
        <v>48</v>
      </c>
      <c r="N305" s="28" t="s">
        <v>49</v>
      </c>
      <c r="O305" s="28" t="s">
        <v>9</v>
      </c>
    </row>
    <row r="306" spans="1:15" x14ac:dyDescent="0.25">
      <c r="A306" s="60">
        <v>1</v>
      </c>
      <c r="B306" s="54" t="s">
        <v>8</v>
      </c>
      <c r="C306" s="38"/>
      <c r="D306" s="38">
        <v>59.67</v>
      </c>
      <c r="E306" s="38">
        <v>45.350000000000009</v>
      </c>
      <c r="F306" s="38">
        <v>325.27</v>
      </c>
      <c r="G306" s="38">
        <v>1650.2</v>
      </c>
      <c r="H306" s="38">
        <v>97.122000000000014</v>
      </c>
      <c r="I306" s="38">
        <v>128.29</v>
      </c>
      <c r="J306" s="38">
        <v>265.74</v>
      </c>
      <c r="K306" s="38">
        <v>10.39</v>
      </c>
      <c r="L306" s="38">
        <v>1161.28</v>
      </c>
      <c r="M306" s="38">
        <v>643.30999999999983</v>
      </c>
      <c r="N306" s="38">
        <v>193.32999999999998</v>
      </c>
      <c r="O306" s="38">
        <v>12.349999999999998</v>
      </c>
    </row>
    <row r="307" spans="1:15" x14ac:dyDescent="0.25">
      <c r="A307" s="60">
        <v>2</v>
      </c>
      <c r="B307" s="54" t="s">
        <v>56</v>
      </c>
      <c r="C307" s="38"/>
      <c r="D307" s="38">
        <v>59.241</v>
      </c>
      <c r="E307" s="38">
        <v>59.150000000000006</v>
      </c>
      <c r="F307" s="38">
        <v>518.14</v>
      </c>
      <c r="G307" s="38">
        <v>1617.6400000000003</v>
      </c>
      <c r="H307" s="38">
        <v>24.41</v>
      </c>
      <c r="I307" s="38">
        <v>191.15</v>
      </c>
      <c r="J307" s="38">
        <v>45.642000000000003</v>
      </c>
      <c r="K307" s="38">
        <v>15.209999999999999</v>
      </c>
      <c r="L307" s="38">
        <v>1013.96</v>
      </c>
      <c r="M307" s="38">
        <v>954.33999999999992</v>
      </c>
      <c r="N307" s="38">
        <v>279.87</v>
      </c>
      <c r="O307" s="38">
        <v>11.8</v>
      </c>
    </row>
    <row r="308" spans="1:15" x14ac:dyDescent="0.25">
      <c r="A308" s="60">
        <v>3</v>
      </c>
      <c r="B308" s="60" t="s">
        <v>8</v>
      </c>
      <c r="C308" s="38"/>
      <c r="D308" s="20">
        <v>61.320000000000007</v>
      </c>
      <c r="E308" s="38">
        <v>61.459999999999994</v>
      </c>
      <c r="F308" s="38">
        <v>297.3</v>
      </c>
      <c r="G308" s="38">
        <v>1626.8000000000002</v>
      </c>
      <c r="H308" s="51">
        <v>16.922000000000001</v>
      </c>
      <c r="I308" s="51">
        <v>57.27</v>
      </c>
      <c r="J308" s="51">
        <v>129.75200000000001</v>
      </c>
      <c r="K308" s="51">
        <v>13.36</v>
      </c>
      <c r="L308" s="51">
        <v>993.42</v>
      </c>
      <c r="M308" s="51">
        <v>952.3599999999999</v>
      </c>
      <c r="N308" s="51">
        <v>393.6</v>
      </c>
      <c r="O308" s="51">
        <v>16.240000000000002</v>
      </c>
    </row>
    <row r="309" spans="1:15" x14ac:dyDescent="0.25">
      <c r="A309" s="60">
        <v>4</v>
      </c>
      <c r="B309" s="54" t="s">
        <v>8</v>
      </c>
      <c r="C309" s="38"/>
      <c r="D309" s="38">
        <v>51.14</v>
      </c>
      <c r="E309" s="38">
        <v>55.4</v>
      </c>
      <c r="F309" s="38">
        <v>314.83999999999997</v>
      </c>
      <c r="G309" s="38">
        <v>1633.4</v>
      </c>
      <c r="H309" s="38">
        <v>2.4140000000000001</v>
      </c>
      <c r="I309" s="38">
        <v>64.59</v>
      </c>
      <c r="J309" s="38">
        <v>47.39</v>
      </c>
      <c r="K309" s="38">
        <v>8.7220000000000013</v>
      </c>
      <c r="L309" s="38">
        <v>858.9799999999999</v>
      </c>
      <c r="M309" s="38">
        <v>761.2399999999999</v>
      </c>
      <c r="N309" s="38">
        <v>164.59</v>
      </c>
      <c r="O309" s="38">
        <v>188.07000000000005</v>
      </c>
    </row>
    <row r="310" spans="1:15" x14ac:dyDescent="0.25">
      <c r="A310" s="60">
        <v>5</v>
      </c>
      <c r="B310" s="55" t="s">
        <v>8</v>
      </c>
      <c r="C310" s="46"/>
      <c r="D310" s="46">
        <v>57.870000000000005</v>
      </c>
      <c r="E310" s="46">
        <v>53.64</v>
      </c>
      <c r="F310" s="46">
        <v>316.26</v>
      </c>
      <c r="G310" s="46">
        <v>1633.6000000000001</v>
      </c>
      <c r="H310" s="46">
        <v>1.1400000000000001</v>
      </c>
      <c r="I310" s="46">
        <v>32.319999999999993</v>
      </c>
      <c r="J310" s="46">
        <v>1.3200000000000003</v>
      </c>
      <c r="K310" s="46">
        <v>9.5400000000000009</v>
      </c>
      <c r="L310" s="46">
        <v>819.83</v>
      </c>
      <c r="M310" s="46">
        <v>702.44999999999993</v>
      </c>
      <c r="N310" s="46">
        <v>245.22</v>
      </c>
      <c r="O310" s="46">
        <v>14.440000000000001</v>
      </c>
    </row>
    <row r="311" spans="1:15" x14ac:dyDescent="0.25">
      <c r="A311" s="60">
        <v>6</v>
      </c>
      <c r="B311" s="55" t="s">
        <v>8</v>
      </c>
      <c r="C311" s="46"/>
      <c r="D311" s="46">
        <v>55.055</v>
      </c>
      <c r="E311" s="46">
        <v>52.89</v>
      </c>
      <c r="F311" s="46">
        <v>311.17999999999995</v>
      </c>
      <c r="G311" s="46">
        <v>1625.8000000000002</v>
      </c>
      <c r="H311" s="46">
        <v>2.302</v>
      </c>
      <c r="I311" s="46">
        <v>209.86</v>
      </c>
      <c r="J311" s="46">
        <v>55.548999999999999</v>
      </c>
      <c r="K311" s="46">
        <v>9.5400000000000009</v>
      </c>
      <c r="L311" s="46">
        <v>843.1400000000001</v>
      </c>
      <c r="M311" s="46">
        <v>1080.82</v>
      </c>
      <c r="N311" s="46">
        <v>316.23</v>
      </c>
      <c r="O311" s="46">
        <v>13.719999999999999</v>
      </c>
    </row>
    <row r="312" spans="1:15" x14ac:dyDescent="0.25">
      <c r="A312" s="60"/>
      <c r="B312" s="60" t="s">
        <v>97</v>
      </c>
      <c r="C312" s="38"/>
      <c r="D312" s="61">
        <f t="shared" ref="D312:F312" si="39">SUM(D306:D311)</f>
        <v>344.29599999999999</v>
      </c>
      <c r="E312" s="61">
        <f t="shared" si="39"/>
        <v>327.89</v>
      </c>
      <c r="F312" s="61">
        <f t="shared" si="39"/>
        <v>2082.9899999999998</v>
      </c>
      <c r="G312" s="61">
        <f>SUM(G306:G311)</f>
        <v>9787.4400000000023</v>
      </c>
      <c r="H312" s="61">
        <f t="shared" ref="H312:O312" si="40">SUM(H306:H311)</f>
        <v>144.30999999999997</v>
      </c>
      <c r="I312" s="61">
        <f t="shared" si="40"/>
        <v>683.48</v>
      </c>
      <c r="J312" s="61">
        <f t="shared" si="40"/>
        <v>545.39300000000003</v>
      </c>
      <c r="K312" s="61">
        <f t="shared" si="40"/>
        <v>66.762</v>
      </c>
      <c r="L312" s="61">
        <f t="shared" si="40"/>
        <v>5690.6100000000006</v>
      </c>
      <c r="M312" s="61">
        <f t="shared" si="40"/>
        <v>5094.5199999999986</v>
      </c>
      <c r="N312" s="61">
        <f t="shared" si="40"/>
        <v>1592.84</v>
      </c>
      <c r="O312" s="61">
        <f t="shared" si="40"/>
        <v>256.62</v>
      </c>
    </row>
    <row r="313" spans="1:15" x14ac:dyDescent="0.25">
      <c r="A313" s="60"/>
      <c r="B313" s="60"/>
      <c r="C313" s="38"/>
      <c r="D313" s="20"/>
      <c r="E313" s="38"/>
      <c r="F313" s="38"/>
      <c r="G313" s="52">
        <f>G312*100/14100</f>
        <v>69.414468085106392</v>
      </c>
      <c r="H313" s="51"/>
      <c r="I313" s="51"/>
      <c r="J313" s="51"/>
      <c r="K313" s="51"/>
      <c r="L313" s="51"/>
      <c r="M313" s="51"/>
      <c r="N313" s="51"/>
      <c r="O313" s="51"/>
    </row>
    <row r="314" spans="1:15" x14ac:dyDescent="0.25">
      <c r="A314" s="60">
        <v>7</v>
      </c>
      <c r="B314" s="60" t="s">
        <v>8</v>
      </c>
      <c r="C314" s="38"/>
      <c r="D314" s="20">
        <v>69.814999999999998</v>
      </c>
      <c r="E314" s="38">
        <v>63.29999999999999</v>
      </c>
      <c r="F314" s="38">
        <v>281.70699999999999</v>
      </c>
      <c r="G314" s="38">
        <v>1633.4700000000003</v>
      </c>
      <c r="H314" s="51">
        <v>9.7899999999999974</v>
      </c>
      <c r="I314" s="51">
        <v>70.7</v>
      </c>
      <c r="J314" s="51">
        <v>4.38</v>
      </c>
      <c r="K314" s="51">
        <v>42.54</v>
      </c>
      <c r="L314" s="51">
        <v>1034.0999999999999</v>
      </c>
      <c r="M314" s="51">
        <v>1235.4099999999999</v>
      </c>
      <c r="N314" s="51">
        <v>265.86</v>
      </c>
      <c r="O314" s="51">
        <v>19.75</v>
      </c>
    </row>
    <row r="315" spans="1:15" x14ac:dyDescent="0.25">
      <c r="A315" s="60">
        <v>8</v>
      </c>
      <c r="B315" s="60" t="s">
        <v>8</v>
      </c>
      <c r="C315" s="38"/>
      <c r="D315" s="20">
        <v>71.88000000000001</v>
      </c>
      <c r="E315" s="38">
        <v>65.039999999999992</v>
      </c>
      <c r="F315" s="38">
        <v>331.71999999999997</v>
      </c>
      <c r="G315" s="38">
        <v>1910.1000000000001</v>
      </c>
      <c r="H315" s="51">
        <v>146.70000000000005</v>
      </c>
      <c r="I315" s="51">
        <v>104.92000000000002</v>
      </c>
      <c r="J315" s="51">
        <v>264.89999999999998</v>
      </c>
      <c r="K315" s="51">
        <v>10</v>
      </c>
      <c r="L315" s="51">
        <v>723.54</v>
      </c>
      <c r="M315" s="51">
        <v>746.4</v>
      </c>
      <c r="N315" s="51">
        <v>175.78</v>
      </c>
      <c r="O315" s="51">
        <v>23.06</v>
      </c>
    </row>
    <row r="316" spans="1:15" x14ac:dyDescent="0.25">
      <c r="A316" s="60">
        <v>9</v>
      </c>
      <c r="B316" s="60" t="s">
        <v>8</v>
      </c>
      <c r="C316" s="38"/>
      <c r="D316" s="20">
        <v>56.120000000000005</v>
      </c>
      <c r="E316" s="38">
        <v>51.160000000000004</v>
      </c>
      <c r="F316" s="38">
        <v>314.08</v>
      </c>
      <c r="G316" s="38">
        <v>1616.5</v>
      </c>
      <c r="H316" s="51">
        <v>2.2920000000000003</v>
      </c>
      <c r="I316" s="51">
        <v>77.45</v>
      </c>
      <c r="J316" s="51">
        <v>2.0819999999999999</v>
      </c>
      <c r="K316" s="51">
        <v>14.14</v>
      </c>
      <c r="L316" s="51">
        <v>729.67000000000007</v>
      </c>
      <c r="M316" s="51">
        <v>798.4899999999999</v>
      </c>
      <c r="N316" s="51">
        <v>420.87</v>
      </c>
      <c r="O316" s="51">
        <v>12.8</v>
      </c>
    </row>
    <row r="317" spans="1:15" x14ac:dyDescent="0.25">
      <c r="A317" s="60">
        <v>10</v>
      </c>
      <c r="B317" s="60" t="s">
        <v>8</v>
      </c>
      <c r="C317" s="38"/>
      <c r="D317" s="20">
        <v>55.354999999999997</v>
      </c>
      <c r="E317" s="38">
        <v>70.319999999999993</v>
      </c>
      <c r="F317" s="38">
        <v>291.04999999999995</v>
      </c>
      <c r="G317" s="38">
        <v>1623.1</v>
      </c>
      <c r="H317" s="51">
        <v>1.9400000000000002</v>
      </c>
      <c r="I317" s="51">
        <v>212.61</v>
      </c>
      <c r="J317" s="51">
        <v>78.358999999999995</v>
      </c>
      <c r="K317" s="51">
        <v>7.7480000000000011</v>
      </c>
      <c r="L317" s="51">
        <v>1025.46</v>
      </c>
      <c r="M317" s="51">
        <v>779.54999999999973</v>
      </c>
      <c r="N317" s="51">
        <v>156.48000000000002</v>
      </c>
      <c r="O317" s="51">
        <v>188.483</v>
      </c>
    </row>
    <row r="318" spans="1:15" x14ac:dyDescent="0.25">
      <c r="A318" s="60">
        <v>11</v>
      </c>
      <c r="B318" s="55" t="s">
        <v>8</v>
      </c>
      <c r="C318" s="46"/>
      <c r="D318" s="46">
        <v>47.44</v>
      </c>
      <c r="E318" s="46">
        <v>45.680000000000007</v>
      </c>
      <c r="F318" s="46">
        <v>327.08</v>
      </c>
      <c r="G318" s="46">
        <v>1606.5</v>
      </c>
      <c r="H318" s="46">
        <v>2.2439999999999998</v>
      </c>
      <c r="I318" s="46">
        <v>179.17000000000002</v>
      </c>
      <c r="J318" s="46">
        <v>48.230000000000004</v>
      </c>
      <c r="K318" s="46">
        <v>17.902000000000001</v>
      </c>
      <c r="L318" s="46">
        <v>800.86999999999989</v>
      </c>
      <c r="M318" s="46">
        <v>773.6099999999999</v>
      </c>
      <c r="N318" s="46">
        <v>279.60000000000002</v>
      </c>
      <c r="O318" s="46">
        <v>15.54</v>
      </c>
    </row>
    <row r="319" spans="1:15" x14ac:dyDescent="0.25">
      <c r="A319" s="60">
        <v>12</v>
      </c>
      <c r="B319" s="60" t="s">
        <v>8</v>
      </c>
      <c r="C319" s="38"/>
      <c r="D319" s="20">
        <v>53.769999999999996</v>
      </c>
      <c r="E319" s="38">
        <v>49.180000000000007</v>
      </c>
      <c r="F319" s="38">
        <v>314.40999999999997</v>
      </c>
      <c r="G319" s="38">
        <v>1620.6000000000001</v>
      </c>
      <c r="H319" s="51">
        <v>1.8920000000000001</v>
      </c>
      <c r="I319" s="51">
        <v>39.950000000000003</v>
      </c>
      <c r="J319" s="51">
        <v>87.373000000000005</v>
      </c>
      <c r="K319" s="51">
        <v>8.09</v>
      </c>
      <c r="L319" s="51">
        <v>1047.03</v>
      </c>
      <c r="M319" s="51">
        <v>893.05</v>
      </c>
      <c r="N319" s="51">
        <v>305.59000000000003</v>
      </c>
      <c r="O319" s="51">
        <v>16.13</v>
      </c>
    </row>
    <row r="320" spans="1:15" x14ac:dyDescent="0.25">
      <c r="A320" s="60"/>
      <c r="B320" s="60" t="s">
        <v>98</v>
      </c>
      <c r="C320" s="38"/>
      <c r="D320" s="61">
        <f t="shared" ref="D320:F320" si="41">SUM(D314:D319)</f>
        <v>354.38</v>
      </c>
      <c r="E320" s="61">
        <f t="shared" si="41"/>
        <v>344.68</v>
      </c>
      <c r="F320" s="61">
        <f t="shared" si="41"/>
        <v>1860.0469999999996</v>
      </c>
      <c r="G320" s="61">
        <f>SUM(G314:G319)</f>
        <v>10010.27</v>
      </c>
      <c r="H320" s="61">
        <f t="shared" ref="H320:O320" si="42">SUM(H314:H319)</f>
        <v>164.85800000000003</v>
      </c>
      <c r="I320" s="61">
        <f t="shared" si="42"/>
        <v>684.80000000000007</v>
      </c>
      <c r="J320" s="61">
        <f t="shared" si="42"/>
        <v>485.32399999999996</v>
      </c>
      <c r="K320" s="61">
        <f t="shared" si="42"/>
        <v>100.42000000000002</v>
      </c>
      <c r="L320" s="61">
        <f t="shared" si="42"/>
        <v>5360.6699999999992</v>
      </c>
      <c r="M320" s="61">
        <f t="shared" si="42"/>
        <v>5226.5099999999993</v>
      </c>
      <c r="N320" s="61">
        <f t="shared" si="42"/>
        <v>1604.1800000000003</v>
      </c>
      <c r="O320" s="61">
        <f t="shared" si="42"/>
        <v>275.76300000000003</v>
      </c>
    </row>
    <row r="321" spans="1:15" x14ac:dyDescent="0.25">
      <c r="A321" s="60"/>
      <c r="B321" s="60"/>
      <c r="C321" s="38"/>
      <c r="D321" s="20"/>
      <c r="E321" s="38"/>
      <c r="F321" s="38"/>
      <c r="G321" s="52">
        <f>G320*100/14100</f>
        <v>70.994822695035467</v>
      </c>
      <c r="H321" s="79">
        <f t="shared" ref="H321:K321" si="43">H312+H320</f>
        <v>309.16800000000001</v>
      </c>
      <c r="I321" s="79">
        <f t="shared" si="43"/>
        <v>1368.2800000000002</v>
      </c>
      <c r="J321" s="79">
        <f t="shared" si="43"/>
        <v>1030.7170000000001</v>
      </c>
      <c r="K321" s="79">
        <f t="shared" si="43"/>
        <v>167.18200000000002</v>
      </c>
      <c r="L321" s="80">
        <f>L312+L320</f>
        <v>11051.279999999999</v>
      </c>
      <c r="M321" s="80">
        <f t="shared" ref="M321:O321" si="44">M312+M320</f>
        <v>10321.029999999999</v>
      </c>
      <c r="N321" s="79">
        <f t="shared" si="44"/>
        <v>3197.0200000000004</v>
      </c>
      <c r="O321" s="79">
        <f t="shared" si="44"/>
        <v>532.38300000000004</v>
      </c>
    </row>
  </sheetData>
  <mergeCells count="101">
    <mergeCell ref="A304:C305"/>
    <mergeCell ref="F304:F305"/>
    <mergeCell ref="G304:G305"/>
    <mergeCell ref="H304:K304"/>
    <mergeCell ref="L304:O304"/>
    <mergeCell ref="H256:K256"/>
    <mergeCell ref="L256:O256"/>
    <mergeCell ref="C280:D280"/>
    <mergeCell ref="A282:A283"/>
    <mergeCell ref="B282:B283"/>
    <mergeCell ref="C282:C283"/>
    <mergeCell ref="F282:F283"/>
    <mergeCell ref="G282:G283"/>
    <mergeCell ref="H282:K282"/>
    <mergeCell ref="L282:O282"/>
    <mergeCell ref="A256:A257"/>
    <mergeCell ref="B256:B257"/>
    <mergeCell ref="C256:C257"/>
    <mergeCell ref="F256:F257"/>
    <mergeCell ref="G256:G257"/>
    <mergeCell ref="H206:K206"/>
    <mergeCell ref="L206:O206"/>
    <mergeCell ref="C229:D229"/>
    <mergeCell ref="A231:A232"/>
    <mergeCell ref="B231:B232"/>
    <mergeCell ref="C231:C232"/>
    <mergeCell ref="F231:F232"/>
    <mergeCell ref="G231:G232"/>
    <mergeCell ref="H231:K231"/>
    <mergeCell ref="L231:O231"/>
    <mergeCell ref="A206:A207"/>
    <mergeCell ref="B206:B207"/>
    <mergeCell ref="C206:C207"/>
    <mergeCell ref="F206:F207"/>
    <mergeCell ref="G206:G207"/>
    <mergeCell ref="H156:K156"/>
    <mergeCell ref="L156:O156"/>
    <mergeCell ref="C180:D180"/>
    <mergeCell ref="A182:A183"/>
    <mergeCell ref="B182:B183"/>
    <mergeCell ref="C182:C183"/>
    <mergeCell ref="F182:F183"/>
    <mergeCell ref="G182:G183"/>
    <mergeCell ref="H182:K182"/>
    <mergeCell ref="L182:O182"/>
    <mergeCell ref="A156:A157"/>
    <mergeCell ref="B156:B157"/>
    <mergeCell ref="C156:C157"/>
    <mergeCell ref="F156:F157"/>
    <mergeCell ref="G156:G157"/>
    <mergeCell ref="G82:G83"/>
    <mergeCell ref="H82:K82"/>
    <mergeCell ref="L82:O82"/>
    <mergeCell ref="G107:G108"/>
    <mergeCell ref="H107:K107"/>
    <mergeCell ref="L107:O107"/>
    <mergeCell ref="C129:D129"/>
    <mergeCell ref="A131:A132"/>
    <mergeCell ref="B131:B132"/>
    <mergeCell ref="C131:C132"/>
    <mergeCell ref="F131:F132"/>
    <mergeCell ref="G131:G132"/>
    <mergeCell ref="H131:K131"/>
    <mergeCell ref="L131:O131"/>
    <mergeCell ref="G5:G6"/>
    <mergeCell ref="H5:K5"/>
    <mergeCell ref="C54:D54"/>
    <mergeCell ref="A56:A57"/>
    <mergeCell ref="B56:B57"/>
    <mergeCell ref="C56:C57"/>
    <mergeCell ref="F56:F57"/>
    <mergeCell ref="L5:O5"/>
    <mergeCell ref="C29:D29"/>
    <mergeCell ref="A31:A32"/>
    <mergeCell ref="B31:B32"/>
    <mergeCell ref="C31:C32"/>
    <mergeCell ref="F31:F32"/>
    <mergeCell ref="G31:G32"/>
    <mergeCell ref="H31:K31"/>
    <mergeCell ref="L31:O31"/>
    <mergeCell ref="G56:G57"/>
    <mergeCell ref="H56:K56"/>
    <mergeCell ref="L56:O56"/>
    <mergeCell ref="C154:D154"/>
    <mergeCell ref="C204:D204"/>
    <mergeCell ref="C254:D254"/>
    <mergeCell ref="C80:D80"/>
    <mergeCell ref="C3:D3"/>
    <mergeCell ref="A5:A6"/>
    <mergeCell ref="B5:B6"/>
    <mergeCell ref="C5:C6"/>
    <mergeCell ref="F5:F6"/>
    <mergeCell ref="C105:D105"/>
    <mergeCell ref="A107:A108"/>
    <mergeCell ref="B107:B108"/>
    <mergeCell ref="C107:C108"/>
    <mergeCell ref="F107:F108"/>
    <mergeCell ref="A82:A83"/>
    <mergeCell ref="B82:B83"/>
    <mergeCell ref="C82:C83"/>
    <mergeCell ref="F82:F8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1"/>
  <sheetViews>
    <sheetView workbookViewId="0">
      <selection activeCell="R229" sqref="R229"/>
    </sheetView>
  </sheetViews>
  <sheetFormatPr defaultRowHeight="15.75" x14ac:dyDescent="0.25"/>
  <cols>
    <col min="1" max="1" width="5.140625" style="57" customWidth="1"/>
    <col min="2" max="2" width="26.85546875" style="57" customWidth="1"/>
    <col min="3" max="3" width="6.140625" style="57" customWidth="1"/>
    <col min="4" max="15" width="8" style="57" customWidth="1"/>
    <col min="16" max="16" width="8" style="1" customWidth="1"/>
  </cols>
  <sheetData>
    <row r="1" spans="1:16" x14ac:dyDescent="0.25">
      <c r="A1" s="21"/>
      <c r="B1" s="21" t="s">
        <v>21</v>
      </c>
      <c r="C1" s="22"/>
      <c r="D1" s="20"/>
      <c r="E1" s="22"/>
      <c r="F1" s="22"/>
      <c r="G1" s="22"/>
      <c r="H1" s="20"/>
      <c r="I1" s="20"/>
      <c r="J1" s="20"/>
      <c r="K1" s="75"/>
      <c r="L1" s="20"/>
      <c r="M1" s="20"/>
      <c r="N1" s="20"/>
      <c r="O1" s="20"/>
      <c r="P1" s="3"/>
    </row>
    <row r="2" spans="1:16" x14ac:dyDescent="0.25">
      <c r="A2" s="54"/>
      <c r="B2" s="54" t="s">
        <v>12</v>
      </c>
      <c r="C2" s="20" t="s">
        <v>103</v>
      </c>
      <c r="D2" s="20"/>
      <c r="E2" s="20"/>
      <c r="F2" s="20"/>
      <c r="G2" s="20"/>
      <c r="H2" s="20"/>
      <c r="I2" s="20"/>
      <c r="J2" s="20"/>
      <c r="K2" s="75"/>
      <c r="L2" s="20"/>
      <c r="M2" s="20"/>
      <c r="N2" s="20"/>
      <c r="O2" s="20"/>
      <c r="P2" s="3"/>
    </row>
    <row r="3" spans="1:16" ht="15" x14ac:dyDescent="0.25">
      <c r="A3" s="54"/>
      <c r="B3" s="54" t="s">
        <v>13</v>
      </c>
      <c r="C3" s="105" t="s">
        <v>107</v>
      </c>
      <c r="D3" s="106"/>
      <c r="E3" s="20"/>
      <c r="F3" s="20"/>
      <c r="G3" s="20"/>
      <c r="H3" s="20"/>
      <c r="I3" s="20"/>
      <c r="J3" s="20"/>
      <c r="K3" s="20"/>
      <c r="L3" s="34"/>
      <c r="M3" s="34"/>
      <c r="N3" s="34"/>
      <c r="O3" s="34"/>
      <c r="P3" s="12"/>
    </row>
    <row r="4" spans="1:16" ht="15" x14ac:dyDescent="0.25">
      <c r="A4" s="54"/>
      <c r="B4" s="54" t="s">
        <v>15</v>
      </c>
      <c r="C4" s="76" t="s">
        <v>106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2"/>
    </row>
    <row r="5" spans="1:16" ht="15" x14ac:dyDescent="0.25">
      <c r="A5" s="107" t="s">
        <v>0</v>
      </c>
      <c r="B5" s="109" t="s">
        <v>1</v>
      </c>
      <c r="C5" s="110" t="s">
        <v>2</v>
      </c>
      <c r="D5" s="74" t="s">
        <v>3</v>
      </c>
      <c r="E5" s="74" t="s">
        <v>4</v>
      </c>
      <c r="F5" s="110" t="s">
        <v>5</v>
      </c>
      <c r="G5" s="110" t="s">
        <v>6</v>
      </c>
      <c r="H5" s="119" t="s">
        <v>17</v>
      </c>
      <c r="I5" s="120"/>
      <c r="J5" s="120"/>
      <c r="K5" s="121"/>
      <c r="L5" s="119" t="s">
        <v>7</v>
      </c>
      <c r="M5" s="120"/>
      <c r="N5" s="120"/>
      <c r="O5" s="121"/>
      <c r="P5" s="8"/>
    </row>
    <row r="6" spans="1:16" ht="15" x14ac:dyDescent="0.25">
      <c r="A6" s="108"/>
      <c r="B6" s="109"/>
      <c r="C6" s="110"/>
      <c r="D6" s="74" t="s">
        <v>8</v>
      </c>
      <c r="E6" s="74" t="s">
        <v>8</v>
      </c>
      <c r="F6" s="110"/>
      <c r="G6" s="110"/>
      <c r="H6" s="16" t="s">
        <v>43</v>
      </c>
      <c r="I6" s="16" t="s">
        <v>44</v>
      </c>
      <c r="J6" s="16" t="s">
        <v>45</v>
      </c>
      <c r="K6" s="16" t="s">
        <v>46</v>
      </c>
      <c r="L6" s="16" t="s">
        <v>47</v>
      </c>
      <c r="M6" s="16" t="s">
        <v>48</v>
      </c>
      <c r="N6" s="16" t="s">
        <v>49</v>
      </c>
      <c r="O6" s="16" t="s">
        <v>9</v>
      </c>
      <c r="P6" s="10"/>
    </row>
    <row r="7" spans="1:16" ht="15" x14ac:dyDescent="0.25">
      <c r="A7" s="14"/>
      <c r="B7" s="24" t="s">
        <v>82</v>
      </c>
      <c r="C7" s="16"/>
      <c r="D7" s="16"/>
      <c r="E7" s="16"/>
      <c r="F7" s="16"/>
      <c r="G7" s="18">
        <f>G14*100/272000</f>
        <v>0.24556985294117648</v>
      </c>
      <c r="H7" s="16"/>
      <c r="I7" s="16"/>
      <c r="J7" s="16"/>
      <c r="K7" s="16"/>
      <c r="L7" s="16"/>
      <c r="M7" s="16"/>
      <c r="N7" s="16"/>
      <c r="O7" s="16"/>
      <c r="P7" s="10"/>
    </row>
    <row r="8" spans="1:16" ht="17.25" customHeight="1" x14ac:dyDescent="0.25">
      <c r="A8" s="14">
        <v>24</v>
      </c>
      <c r="B8" s="14" t="s">
        <v>61</v>
      </c>
      <c r="C8" s="16">
        <v>100</v>
      </c>
      <c r="D8" s="16">
        <v>1.4</v>
      </c>
      <c r="E8" s="16">
        <v>5</v>
      </c>
      <c r="F8" s="16">
        <v>20.7</v>
      </c>
      <c r="G8" s="16">
        <v>120.4</v>
      </c>
      <c r="H8" s="16">
        <v>0.02</v>
      </c>
      <c r="I8" s="16">
        <v>8.56</v>
      </c>
      <c r="J8" s="16">
        <v>0</v>
      </c>
      <c r="K8" s="16">
        <v>2.3199999999999998</v>
      </c>
      <c r="L8" s="16">
        <v>76.66</v>
      </c>
      <c r="M8" s="16">
        <v>37.130000000000003</v>
      </c>
      <c r="N8" s="16">
        <v>19.7</v>
      </c>
      <c r="O8" s="16">
        <v>1.72</v>
      </c>
      <c r="P8" s="10" t="s">
        <v>85</v>
      </c>
    </row>
    <row r="9" spans="1:16" ht="17.25" customHeight="1" x14ac:dyDescent="0.25">
      <c r="A9" s="14">
        <v>125</v>
      </c>
      <c r="B9" s="14" t="s">
        <v>64</v>
      </c>
      <c r="C9" s="16">
        <v>200</v>
      </c>
      <c r="D9" s="16">
        <v>5.8</v>
      </c>
      <c r="E9" s="16">
        <v>8.4</v>
      </c>
      <c r="F9" s="16">
        <v>29</v>
      </c>
      <c r="G9" s="16">
        <v>209.6</v>
      </c>
      <c r="H9" s="16">
        <v>0.05</v>
      </c>
      <c r="I9" s="16">
        <v>0.09</v>
      </c>
      <c r="J9" s="16">
        <v>1.2999999999999999E-2</v>
      </c>
      <c r="K9" s="16">
        <v>0.35</v>
      </c>
      <c r="L9" s="16">
        <v>240.8</v>
      </c>
      <c r="M9" s="16">
        <v>147.25</v>
      </c>
      <c r="N9" s="16">
        <v>16.88</v>
      </c>
      <c r="O9" s="16">
        <v>1.81</v>
      </c>
      <c r="P9" s="10" t="s">
        <v>85</v>
      </c>
    </row>
    <row r="10" spans="1:16" ht="17.25" customHeight="1" x14ac:dyDescent="0.25">
      <c r="A10" s="14">
        <v>148</v>
      </c>
      <c r="B10" s="14" t="s">
        <v>51</v>
      </c>
      <c r="C10" s="16">
        <v>200</v>
      </c>
      <c r="D10" s="16">
        <v>2.7</v>
      </c>
      <c r="E10" s="16">
        <v>2.8</v>
      </c>
      <c r="F10" s="16">
        <v>22.4</v>
      </c>
      <c r="G10" s="16">
        <v>153</v>
      </c>
      <c r="H10" s="16">
        <v>0.03</v>
      </c>
      <c r="I10" s="16">
        <v>1.47</v>
      </c>
      <c r="J10" s="16">
        <v>0</v>
      </c>
      <c r="K10" s="16">
        <v>0</v>
      </c>
      <c r="L10" s="16">
        <v>120.4</v>
      </c>
      <c r="M10" s="16">
        <v>132</v>
      </c>
      <c r="N10" s="16">
        <v>29.33</v>
      </c>
      <c r="O10" s="16">
        <v>2.4</v>
      </c>
      <c r="P10" s="10" t="s">
        <v>85</v>
      </c>
    </row>
    <row r="11" spans="1:16" ht="17.25" customHeight="1" x14ac:dyDescent="0.25">
      <c r="A11" s="14">
        <v>97</v>
      </c>
      <c r="B11" s="14" t="s">
        <v>59</v>
      </c>
      <c r="C11" s="16">
        <v>10</v>
      </c>
      <c r="D11" s="16">
        <v>2.66</v>
      </c>
      <c r="E11" s="16">
        <v>2.66</v>
      </c>
      <c r="F11" s="16">
        <v>2.73</v>
      </c>
      <c r="G11" s="16">
        <v>36</v>
      </c>
      <c r="H11" s="16">
        <v>1.2E-2</v>
      </c>
      <c r="I11" s="16">
        <v>0.21</v>
      </c>
      <c r="J11" s="16">
        <v>86.4</v>
      </c>
      <c r="K11" s="16">
        <v>0.15</v>
      </c>
      <c r="L11" s="16">
        <v>264</v>
      </c>
      <c r="M11" s="16">
        <v>150</v>
      </c>
      <c r="N11" s="16">
        <v>10.5</v>
      </c>
      <c r="O11" s="16">
        <v>0.3</v>
      </c>
      <c r="P11" s="10" t="s">
        <v>83</v>
      </c>
    </row>
    <row r="12" spans="1:16" ht="17.25" customHeight="1" x14ac:dyDescent="0.25">
      <c r="A12" s="14"/>
      <c r="B12" s="14" t="s">
        <v>34</v>
      </c>
      <c r="C12" s="16">
        <v>80</v>
      </c>
      <c r="D12" s="16">
        <v>6.32</v>
      </c>
      <c r="E12" s="16">
        <v>0.8</v>
      </c>
      <c r="F12" s="16">
        <v>38.64</v>
      </c>
      <c r="G12" s="16">
        <v>102</v>
      </c>
      <c r="H12" s="16">
        <v>0.02</v>
      </c>
      <c r="I12" s="16">
        <v>0</v>
      </c>
      <c r="J12" s="16">
        <v>0</v>
      </c>
      <c r="K12" s="16">
        <v>0.23</v>
      </c>
      <c r="L12" s="16">
        <v>18.399999999999999</v>
      </c>
      <c r="M12" s="16">
        <v>17.399999999999999</v>
      </c>
      <c r="N12" s="16">
        <v>6.6</v>
      </c>
      <c r="O12" s="16">
        <v>0.22</v>
      </c>
      <c r="P12" s="10"/>
    </row>
    <row r="13" spans="1:16" ht="17.25" customHeight="1" x14ac:dyDescent="0.25">
      <c r="A13" s="14"/>
      <c r="B13" s="14" t="s">
        <v>35</v>
      </c>
      <c r="C13" s="16">
        <v>60</v>
      </c>
      <c r="D13" s="16">
        <v>3.36</v>
      </c>
      <c r="E13" s="16">
        <v>0.66</v>
      </c>
      <c r="F13" s="16">
        <v>29.64</v>
      </c>
      <c r="G13" s="16">
        <v>46.95</v>
      </c>
      <c r="H13" s="16">
        <v>0.68</v>
      </c>
      <c r="I13" s="16">
        <v>0</v>
      </c>
      <c r="J13" s="16">
        <v>0</v>
      </c>
      <c r="K13" s="16">
        <v>0</v>
      </c>
      <c r="L13" s="16">
        <v>17.07</v>
      </c>
      <c r="M13" s="16">
        <v>42.4</v>
      </c>
      <c r="N13" s="16">
        <v>10</v>
      </c>
      <c r="O13" s="16">
        <v>1.24</v>
      </c>
      <c r="P13" s="8"/>
    </row>
    <row r="14" spans="1:16" ht="15" x14ac:dyDescent="0.25">
      <c r="A14" s="23"/>
      <c r="B14" s="56" t="s">
        <v>18</v>
      </c>
      <c r="C14" s="17"/>
      <c r="D14" s="17">
        <f t="shared" ref="D14:O14" si="0">SUM(D8:D13)</f>
        <v>22.24</v>
      </c>
      <c r="E14" s="17">
        <f t="shared" si="0"/>
        <v>20.32</v>
      </c>
      <c r="F14" s="17">
        <f t="shared" si="0"/>
        <v>143.11000000000001</v>
      </c>
      <c r="G14" s="17">
        <f t="shared" si="0"/>
        <v>667.95</v>
      </c>
      <c r="H14" s="17">
        <f t="shared" si="0"/>
        <v>0.81200000000000006</v>
      </c>
      <c r="I14" s="17">
        <f t="shared" si="0"/>
        <v>10.330000000000002</v>
      </c>
      <c r="J14" s="17">
        <f t="shared" si="0"/>
        <v>86.413000000000011</v>
      </c>
      <c r="K14" s="17">
        <f t="shared" si="0"/>
        <v>3.05</v>
      </c>
      <c r="L14" s="17">
        <f t="shared" si="0"/>
        <v>737.33</v>
      </c>
      <c r="M14" s="17">
        <f t="shared" si="0"/>
        <v>526.17999999999995</v>
      </c>
      <c r="N14" s="17">
        <f t="shared" si="0"/>
        <v>93.009999999999991</v>
      </c>
      <c r="O14" s="17">
        <f t="shared" si="0"/>
        <v>7.6899999999999995</v>
      </c>
      <c r="P14" s="10"/>
    </row>
    <row r="15" spans="1:16" ht="15" x14ac:dyDescent="0.25">
      <c r="A15" s="14"/>
      <c r="B15" s="24" t="s">
        <v>10</v>
      </c>
      <c r="C15" s="16"/>
      <c r="D15" s="16"/>
      <c r="E15" s="16"/>
      <c r="F15" s="16"/>
      <c r="G15" s="18">
        <f>G23*100/272000</f>
        <v>0.35023897058823533</v>
      </c>
      <c r="H15" s="25"/>
      <c r="I15" s="25"/>
      <c r="J15" s="25"/>
      <c r="K15" s="25"/>
      <c r="L15" s="25"/>
      <c r="M15" s="25"/>
      <c r="N15" s="25"/>
      <c r="O15" s="25"/>
      <c r="P15" s="10"/>
    </row>
    <row r="16" spans="1:16" ht="17.25" customHeight="1" x14ac:dyDescent="0.25">
      <c r="A16" s="14">
        <v>2</v>
      </c>
      <c r="B16" s="14" t="s">
        <v>50</v>
      </c>
      <c r="C16" s="16">
        <v>100</v>
      </c>
      <c r="D16" s="16">
        <v>1.1000000000000001</v>
      </c>
      <c r="E16" s="16">
        <v>5</v>
      </c>
      <c r="F16" s="16">
        <v>4.7</v>
      </c>
      <c r="G16" s="16">
        <v>62.9</v>
      </c>
      <c r="H16" s="16">
        <v>0.09</v>
      </c>
      <c r="I16" s="16">
        <v>20.3</v>
      </c>
      <c r="J16" s="16">
        <v>0</v>
      </c>
      <c r="K16" s="16">
        <v>3.37</v>
      </c>
      <c r="L16" s="16">
        <v>28.4</v>
      </c>
      <c r="M16" s="16">
        <v>32.119999999999997</v>
      </c>
      <c r="N16" s="16">
        <v>17.62</v>
      </c>
      <c r="O16" s="16">
        <v>1.26</v>
      </c>
      <c r="P16" s="10" t="s">
        <v>85</v>
      </c>
    </row>
    <row r="17" spans="1:16" ht="23.25" customHeight="1" x14ac:dyDescent="0.25">
      <c r="A17" s="96">
        <v>46</v>
      </c>
      <c r="B17" s="14" t="s">
        <v>11</v>
      </c>
      <c r="C17" s="16">
        <v>250</v>
      </c>
      <c r="D17" s="16">
        <v>2.9</v>
      </c>
      <c r="E17" s="16">
        <v>2.5</v>
      </c>
      <c r="F17" s="16">
        <v>21</v>
      </c>
      <c r="G17" s="16">
        <v>120</v>
      </c>
      <c r="H17" s="16">
        <v>0.08</v>
      </c>
      <c r="I17" s="16">
        <v>2.42</v>
      </c>
      <c r="J17" s="16">
        <v>0.92</v>
      </c>
      <c r="K17" s="16">
        <v>7.0000000000000007E-2</v>
      </c>
      <c r="L17" s="16">
        <v>64.8</v>
      </c>
      <c r="M17" s="16">
        <v>103.5</v>
      </c>
      <c r="N17" s="16">
        <v>23.52</v>
      </c>
      <c r="O17" s="16">
        <v>2.7</v>
      </c>
      <c r="P17" s="10" t="s">
        <v>85</v>
      </c>
    </row>
    <row r="18" spans="1:16" ht="18" customHeight="1" x14ac:dyDescent="0.25">
      <c r="A18" s="97">
        <v>94</v>
      </c>
      <c r="B18" s="93" t="s">
        <v>88</v>
      </c>
      <c r="C18" s="28">
        <v>180</v>
      </c>
      <c r="D18" s="28">
        <v>4.1399999999999997</v>
      </c>
      <c r="E18" s="28">
        <v>6.66</v>
      </c>
      <c r="F18" s="28">
        <v>42.12</v>
      </c>
      <c r="G18" s="28">
        <v>270</v>
      </c>
      <c r="H18" s="28">
        <v>0.12</v>
      </c>
      <c r="I18" s="28" t="s">
        <v>40</v>
      </c>
      <c r="J18" s="28">
        <v>0.04</v>
      </c>
      <c r="K18" s="28">
        <v>0.6</v>
      </c>
      <c r="L18" s="28">
        <v>140.76</v>
      </c>
      <c r="M18" s="28">
        <v>114.5</v>
      </c>
      <c r="N18" s="28">
        <v>40.03</v>
      </c>
      <c r="O18" s="28">
        <v>0.73</v>
      </c>
      <c r="P18" s="10" t="s">
        <v>85</v>
      </c>
    </row>
    <row r="19" spans="1:16" ht="18" customHeight="1" x14ac:dyDescent="0.25">
      <c r="A19" s="96">
        <v>81</v>
      </c>
      <c r="B19" s="94" t="s">
        <v>109</v>
      </c>
      <c r="C19" s="35">
        <v>100</v>
      </c>
      <c r="D19" s="35">
        <v>13.15</v>
      </c>
      <c r="E19" s="35">
        <v>13.26</v>
      </c>
      <c r="F19" s="35">
        <v>14.22</v>
      </c>
      <c r="G19" s="35">
        <v>237.3</v>
      </c>
      <c r="H19" s="35">
        <v>0.05</v>
      </c>
      <c r="I19" s="35">
        <v>2.9</v>
      </c>
      <c r="J19" s="35">
        <v>0</v>
      </c>
      <c r="K19" s="35">
        <v>0.54</v>
      </c>
      <c r="L19" s="35">
        <v>26.27</v>
      </c>
      <c r="M19" s="35">
        <v>15.55</v>
      </c>
      <c r="N19" s="35">
        <v>91.29</v>
      </c>
      <c r="O19" s="35">
        <v>1.47</v>
      </c>
      <c r="P19" s="10" t="s">
        <v>85</v>
      </c>
    </row>
    <row r="20" spans="1:16" ht="18" customHeight="1" x14ac:dyDescent="0.25">
      <c r="A20" s="98">
        <v>707</v>
      </c>
      <c r="B20" s="95" t="s">
        <v>99</v>
      </c>
      <c r="C20" s="31">
        <v>200</v>
      </c>
      <c r="D20" s="31">
        <v>0.1</v>
      </c>
      <c r="E20" s="31">
        <v>0</v>
      </c>
      <c r="F20" s="31">
        <v>21.2</v>
      </c>
      <c r="G20" s="31">
        <v>88</v>
      </c>
      <c r="H20" s="32">
        <v>0.02</v>
      </c>
      <c r="I20" s="32">
        <v>4</v>
      </c>
      <c r="J20" s="32">
        <v>0</v>
      </c>
      <c r="K20" s="32">
        <v>0</v>
      </c>
      <c r="L20" s="32">
        <v>14</v>
      </c>
      <c r="M20" s="32">
        <v>24</v>
      </c>
      <c r="N20" s="32">
        <v>18</v>
      </c>
      <c r="O20" s="32">
        <v>0.6</v>
      </c>
      <c r="P20" s="10" t="s">
        <v>83</v>
      </c>
    </row>
    <row r="21" spans="1:16" ht="18" customHeight="1" x14ac:dyDescent="0.25">
      <c r="A21" s="96"/>
      <c r="B21" s="14" t="s">
        <v>34</v>
      </c>
      <c r="C21" s="16">
        <v>100</v>
      </c>
      <c r="D21" s="16">
        <v>7.9</v>
      </c>
      <c r="E21" s="16">
        <v>1</v>
      </c>
      <c r="F21" s="16">
        <v>48.3</v>
      </c>
      <c r="G21" s="16">
        <v>127.5</v>
      </c>
      <c r="H21" s="16">
        <v>0.04</v>
      </c>
      <c r="I21" s="16">
        <v>0</v>
      </c>
      <c r="J21" s="16">
        <v>0</v>
      </c>
      <c r="K21" s="16">
        <v>0.46</v>
      </c>
      <c r="L21" s="16">
        <v>18.399999999999999</v>
      </c>
      <c r="M21" s="16">
        <v>34.799999999999997</v>
      </c>
      <c r="N21" s="16">
        <v>12.12</v>
      </c>
      <c r="O21" s="16">
        <v>0.44</v>
      </c>
      <c r="P21" s="10"/>
    </row>
    <row r="22" spans="1:16" ht="18" customHeight="1" x14ac:dyDescent="0.25">
      <c r="A22" s="14"/>
      <c r="B22" s="14" t="s">
        <v>35</v>
      </c>
      <c r="C22" s="16">
        <v>60</v>
      </c>
      <c r="D22" s="16">
        <v>2.2400000000000002</v>
      </c>
      <c r="E22" s="16">
        <v>0.44</v>
      </c>
      <c r="F22" s="16">
        <v>19.760000000000002</v>
      </c>
      <c r="G22" s="16">
        <v>46.95</v>
      </c>
      <c r="H22" s="16">
        <v>0.68</v>
      </c>
      <c r="I22" s="16">
        <v>0</v>
      </c>
      <c r="J22" s="16">
        <v>0</v>
      </c>
      <c r="K22" s="16">
        <v>0</v>
      </c>
      <c r="L22" s="16">
        <v>17.07</v>
      </c>
      <c r="M22" s="16">
        <v>42.4</v>
      </c>
      <c r="N22" s="16">
        <v>10</v>
      </c>
      <c r="O22" s="16">
        <v>1.24</v>
      </c>
    </row>
    <row r="23" spans="1:16" x14ac:dyDescent="0.25">
      <c r="A23" s="54"/>
      <c r="B23" s="56" t="s">
        <v>18</v>
      </c>
      <c r="C23" s="17"/>
      <c r="D23" s="17">
        <f t="shared" ref="D23:O23" si="1">SUM(D16:D22)</f>
        <v>31.53</v>
      </c>
      <c r="E23" s="17">
        <f t="shared" si="1"/>
        <v>28.860000000000003</v>
      </c>
      <c r="F23" s="17">
        <f t="shared" si="1"/>
        <v>171.29999999999998</v>
      </c>
      <c r="G23" s="17">
        <f t="shared" si="1"/>
        <v>952.65000000000009</v>
      </c>
      <c r="H23" s="17">
        <f t="shared" si="1"/>
        <v>1.08</v>
      </c>
      <c r="I23" s="17">
        <f t="shared" si="1"/>
        <v>29.619999999999997</v>
      </c>
      <c r="J23" s="17">
        <f t="shared" si="1"/>
        <v>0.96000000000000008</v>
      </c>
      <c r="K23" s="17">
        <f t="shared" si="1"/>
        <v>5.04</v>
      </c>
      <c r="L23" s="17">
        <f t="shared" si="1"/>
        <v>309.69999999999993</v>
      </c>
      <c r="M23" s="17">
        <f t="shared" si="1"/>
        <v>366.87</v>
      </c>
      <c r="N23" s="17">
        <f t="shared" si="1"/>
        <v>212.58</v>
      </c>
      <c r="O23" s="17">
        <f t="shared" si="1"/>
        <v>8.44</v>
      </c>
    </row>
    <row r="24" spans="1:16" x14ac:dyDescent="0.25">
      <c r="A24" s="54"/>
      <c r="B24" s="59" t="s">
        <v>8</v>
      </c>
      <c r="C24" s="38"/>
      <c r="D24" s="50">
        <f t="shared" ref="D24:O24" si="2">D14+D23</f>
        <v>53.769999999999996</v>
      </c>
      <c r="E24" s="50">
        <f t="shared" si="2"/>
        <v>49.180000000000007</v>
      </c>
      <c r="F24" s="50">
        <f t="shared" si="2"/>
        <v>314.40999999999997</v>
      </c>
      <c r="G24" s="50">
        <f t="shared" si="2"/>
        <v>1620.6000000000001</v>
      </c>
      <c r="H24" s="50">
        <f t="shared" si="2"/>
        <v>1.8920000000000001</v>
      </c>
      <c r="I24" s="50">
        <f t="shared" si="2"/>
        <v>39.950000000000003</v>
      </c>
      <c r="J24" s="50">
        <f t="shared" si="2"/>
        <v>87.373000000000005</v>
      </c>
      <c r="K24" s="50">
        <f t="shared" si="2"/>
        <v>8.09</v>
      </c>
      <c r="L24" s="50">
        <f t="shared" si="2"/>
        <v>1047.03</v>
      </c>
      <c r="M24" s="50">
        <f t="shared" si="2"/>
        <v>893.05</v>
      </c>
      <c r="N24" s="50">
        <f t="shared" si="2"/>
        <v>305.59000000000003</v>
      </c>
      <c r="O24" s="50">
        <f t="shared" si="2"/>
        <v>16.13</v>
      </c>
    </row>
    <row r="25" spans="1:16" ht="96.75" customHeight="1" x14ac:dyDescent="0.25"/>
    <row r="26" spans="1:16" ht="14.25" customHeight="1" x14ac:dyDescent="0.25"/>
    <row r="27" spans="1:16" ht="12.75" customHeight="1" x14ac:dyDescent="0.25">
      <c r="A27" s="21"/>
      <c r="B27" s="21" t="s">
        <v>22</v>
      </c>
      <c r="C27" s="22"/>
      <c r="D27" s="20"/>
      <c r="E27" s="22"/>
      <c r="F27" s="22"/>
      <c r="G27" s="22"/>
      <c r="H27" s="20"/>
      <c r="I27" s="20"/>
      <c r="J27" s="20"/>
      <c r="K27" s="75"/>
      <c r="L27" s="20"/>
      <c r="M27" s="20"/>
      <c r="N27" s="20"/>
      <c r="O27" s="20"/>
      <c r="P27" s="3"/>
    </row>
    <row r="28" spans="1:16" ht="12.75" customHeight="1" x14ac:dyDescent="0.25">
      <c r="A28" s="54"/>
      <c r="B28" s="54" t="s">
        <v>12</v>
      </c>
      <c r="C28" s="20" t="s">
        <v>103</v>
      </c>
      <c r="D28" s="20"/>
      <c r="E28" s="20"/>
      <c r="F28" s="20"/>
      <c r="G28" s="20"/>
      <c r="H28" s="20"/>
      <c r="I28" s="20"/>
      <c r="J28" s="20"/>
      <c r="K28" s="75"/>
      <c r="L28" s="20"/>
      <c r="M28" s="20"/>
      <c r="N28" s="20"/>
      <c r="O28" s="20"/>
      <c r="P28" s="3"/>
    </row>
    <row r="29" spans="1:16" ht="12.75" customHeight="1" x14ac:dyDescent="0.25">
      <c r="A29" s="54"/>
      <c r="B29" s="54" t="s">
        <v>13</v>
      </c>
      <c r="C29" s="105" t="s">
        <v>107</v>
      </c>
      <c r="D29" s="106"/>
      <c r="E29" s="20"/>
      <c r="F29" s="20"/>
      <c r="G29" s="20"/>
      <c r="H29" s="20"/>
      <c r="I29" s="20"/>
      <c r="J29" s="20"/>
      <c r="K29" s="20"/>
      <c r="L29" s="34"/>
      <c r="M29" s="34"/>
      <c r="N29" s="34"/>
      <c r="O29" s="34"/>
      <c r="P29" s="12"/>
    </row>
    <row r="30" spans="1:16" ht="12.75" customHeight="1" x14ac:dyDescent="0.25">
      <c r="A30" s="54"/>
      <c r="B30" s="54" t="s">
        <v>15</v>
      </c>
      <c r="C30" s="76" t="s">
        <v>106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12"/>
    </row>
    <row r="31" spans="1:16" ht="12.75" customHeight="1" x14ac:dyDescent="0.25">
      <c r="A31" s="107" t="s">
        <v>0</v>
      </c>
      <c r="B31" s="109" t="s">
        <v>1</v>
      </c>
      <c r="C31" s="110" t="s">
        <v>2</v>
      </c>
      <c r="D31" s="74" t="s">
        <v>3</v>
      </c>
      <c r="E31" s="74" t="s">
        <v>4</v>
      </c>
      <c r="F31" s="110" t="s">
        <v>5</v>
      </c>
      <c r="G31" s="110" t="s">
        <v>6</v>
      </c>
      <c r="H31" s="119" t="s">
        <v>17</v>
      </c>
      <c r="I31" s="120"/>
      <c r="J31" s="120"/>
      <c r="K31" s="121"/>
      <c r="L31" s="119" t="s">
        <v>7</v>
      </c>
      <c r="M31" s="120"/>
      <c r="N31" s="120"/>
      <c r="O31" s="121"/>
      <c r="P31" s="8"/>
    </row>
    <row r="32" spans="1:16" ht="12.75" customHeight="1" x14ac:dyDescent="0.25">
      <c r="A32" s="108"/>
      <c r="B32" s="109"/>
      <c r="C32" s="110"/>
      <c r="D32" s="74" t="s">
        <v>8</v>
      </c>
      <c r="E32" s="74" t="s">
        <v>8</v>
      </c>
      <c r="F32" s="110"/>
      <c r="G32" s="110"/>
      <c r="H32" s="16" t="s">
        <v>43</v>
      </c>
      <c r="I32" s="16" t="s">
        <v>44</v>
      </c>
      <c r="J32" s="16" t="s">
        <v>45</v>
      </c>
      <c r="K32" s="16" t="s">
        <v>46</v>
      </c>
      <c r="L32" s="16" t="s">
        <v>47</v>
      </c>
      <c r="M32" s="16" t="s">
        <v>48</v>
      </c>
      <c r="N32" s="16" t="s">
        <v>49</v>
      </c>
      <c r="O32" s="16" t="s">
        <v>9</v>
      </c>
      <c r="P32" s="10"/>
    </row>
    <row r="33" spans="1:16" ht="12.75" customHeight="1" x14ac:dyDescent="0.25">
      <c r="A33" s="14"/>
      <c r="B33" s="24" t="s">
        <v>31</v>
      </c>
      <c r="C33" s="16"/>
      <c r="D33" s="16"/>
      <c r="E33" s="16"/>
      <c r="F33" s="16"/>
      <c r="G33" s="18">
        <f>G40*100/272000</f>
        <v>0.2459375</v>
      </c>
      <c r="H33" s="16"/>
      <c r="I33" s="16"/>
      <c r="J33" s="16"/>
      <c r="K33" s="16"/>
      <c r="L33" s="16"/>
      <c r="M33" s="16"/>
      <c r="N33" s="16"/>
      <c r="O33" s="16"/>
      <c r="P33" s="10"/>
    </row>
    <row r="34" spans="1:16" ht="24" customHeight="1" x14ac:dyDescent="0.25">
      <c r="A34" s="14">
        <v>29</v>
      </c>
      <c r="B34" s="14" t="s">
        <v>93</v>
      </c>
      <c r="C34" s="16">
        <v>100</v>
      </c>
      <c r="D34" s="16">
        <v>1.3</v>
      </c>
      <c r="E34" s="16">
        <v>7.6</v>
      </c>
      <c r="F34" s="16">
        <v>9.6999999999999993</v>
      </c>
      <c r="G34" s="16">
        <v>107</v>
      </c>
      <c r="H34" s="16">
        <v>0.2</v>
      </c>
      <c r="I34" s="16">
        <v>11.44</v>
      </c>
      <c r="J34" s="16">
        <v>0.01</v>
      </c>
      <c r="K34" s="16">
        <v>3.92</v>
      </c>
      <c r="L34" s="16">
        <v>38.64</v>
      </c>
      <c r="M34" s="16">
        <v>99.32</v>
      </c>
      <c r="N34" s="16">
        <v>35.53</v>
      </c>
      <c r="O34" s="16">
        <v>2.44</v>
      </c>
      <c r="P34" s="10" t="s">
        <v>85</v>
      </c>
    </row>
    <row r="35" spans="1:16" ht="18" customHeight="1" x14ac:dyDescent="0.25">
      <c r="A35" s="14">
        <v>130</v>
      </c>
      <c r="B35" s="14" t="s">
        <v>66</v>
      </c>
      <c r="C35" s="16">
        <v>200</v>
      </c>
      <c r="D35" s="16">
        <v>2.2000000000000002</v>
      </c>
      <c r="E35" s="16">
        <v>8.1999999999999993</v>
      </c>
      <c r="F35" s="16">
        <v>21</v>
      </c>
      <c r="G35" s="16">
        <v>172</v>
      </c>
      <c r="H35" s="16">
        <v>4.3999999999999997E-2</v>
      </c>
      <c r="I35" s="16">
        <v>0.68</v>
      </c>
      <c r="J35" s="16">
        <v>47.2</v>
      </c>
      <c r="K35" s="16">
        <v>0.192</v>
      </c>
      <c r="L35" s="16">
        <v>240.5</v>
      </c>
      <c r="M35" s="16">
        <v>107.4</v>
      </c>
      <c r="N35" s="16">
        <v>24.86</v>
      </c>
      <c r="O35" s="16">
        <v>0.39</v>
      </c>
      <c r="P35" s="10" t="s">
        <v>85</v>
      </c>
    </row>
    <row r="36" spans="1:16" ht="18" customHeight="1" x14ac:dyDescent="0.25">
      <c r="A36" s="14">
        <v>154</v>
      </c>
      <c r="B36" s="14" t="s">
        <v>95</v>
      </c>
      <c r="C36" s="16">
        <v>200</v>
      </c>
      <c r="D36" s="16">
        <v>0.4</v>
      </c>
      <c r="E36" s="16">
        <v>0</v>
      </c>
      <c r="F36" s="16">
        <v>27.4</v>
      </c>
      <c r="G36" s="16">
        <v>106</v>
      </c>
      <c r="H36" s="16">
        <v>0.03</v>
      </c>
      <c r="I36" s="16">
        <v>1.47</v>
      </c>
      <c r="J36" s="16">
        <v>0</v>
      </c>
      <c r="K36" s="16">
        <v>0</v>
      </c>
      <c r="L36" s="16">
        <v>113</v>
      </c>
      <c r="M36" s="16">
        <v>132</v>
      </c>
      <c r="N36" s="16">
        <v>29.33</v>
      </c>
      <c r="O36" s="16">
        <v>2.4</v>
      </c>
      <c r="P36" s="10" t="s">
        <v>85</v>
      </c>
    </row>
    <row r="37" spans="1:16" ht="18" customHeight="1" x14ac:dyDescent="0.25">
      <c r="A37" s="14">
        <v>248</v>
      </c>
      <c r="B37" s="14" t="s">
        <v>96</v>
      </c>
      <c r="C37" s="16">
        <v>140</v>
      </c>
      <c r="D37" s="16">
        <v>2.1</v>
      </c>
      <c r="E37" s="16">
        <v>0.7</v>
      </c>
      <c r="F37" s="16">
        <v>29.4</v>
      </c>
      <c r="G37" s="16">
        <v>135</v>
      </c>
      <c r="H37" s="16">
        <v>0.08</v>
      </c>
      <c r="I37" s="16">
        <v>128.58000000000001</v>
      </c>
      <c r="J37" s="16">
        <v>0</v>
      </c>
      <c r="K37" s="16">
        <v>0.42</v>
      </c>
      <c r="L37" s="16">
        <v>82.86</v>
      </c>
      <c r="M37" s="16">
        <v>49.28</v>
      </c>
      <c r="N37" s="16">
        <v>27.86</v>
      </c>
      <c r="O37" s="16">
        <v>0.64</v>
      </c>
      <c r="P37" s="10" t="s">
        <v>86</v>
      </c>
    </row>
    <row r="38" spans="1:16" ht="15.75" customHeight="1" x14ac:dyDescent="0.25">
      <c r="A38" s="14"/>
      <c r="B38" s="14" t="s">
        <v>34</v>
      </c>
      <c r="C38" s="16">
        <v>80</v>
      </c>
      <c r="D38" s="16">
        <v>6.32</v>
      </c>
      <c r="E38" s="16">
        <v>0.8</v>
      </c>
      <c r="F38" s="16">
        <v>38.64</v>
      </c>
      <c r="G38" s="16">
        <v>102</v>
      </c>
      <c r="H38" s="16">
        <v>0.02</v>
      </c>
      <c r="I38" s="16">
        <v>0</v>
      </c>
      <c r="J38" s="16">
        <v>0</v>
      </c>
      <c r="K38" s="16">
        <v>0.23</v>
      </c>
      <c r="L38" s="16">
        <v>18.399999999999999</v>
      </c>
      <c r="M38" s="16">
        <v>17.399999999999999</v>
      </c>
      <c r="N38" s="16">
        <v>6.6</v>
      </c>
      <c r="O38" s="16">
        <v>0.22</v>
      </c>
      <c r="P38" s="10"/>
    </row>
    <row r="39" spans="1:16" ht="15" customHeight="1" x14ac:dyDescent="0.25">
      <c r="A39" s="14"/>
      <c r="B39" s="14" t="s">
        <v>35</v>
      </c>
      <c r="C39" s="16">
        <v>60</v>
      </c>
      <c r="D39" s="16">
        <v>3.36</v>
      </c>
      <c r="E39" s="16">
        <v>0.66</v>
      </c>
      <c r="F39" s="16">
        <v>29.64</v>
      </c>
      <c r="G39" s="16">
        <v>46.95</v>
      </c>
      <c r="H39" s="16">
        <v>0.68</v>
      </c>
      <c r="I39" s="16">
        <v>0</v>
      </c>
      <c r="J39" s="16">
        <v>0</v>
      </c>
      <c r="K39" s="16">
        <v>0</v>
      </c>
      <c r="L39" s="16">
        <v>17.07</v>
      </c>
      <c r="M39" s="16">
        <v>42.4</v>
      </c>
      <c r="N39" s="16">
        <v>10</v>
      </c>
      <c r="O39" s="16">
        <v>1.24</v>
      </c>
      <c r="P39" s="8"/>
    </row>
    <row r="40" spans="1:16" ht="15" x14ac:dyDescent="0.25">
      <c r="A40" s="23"/>
      <c r="B40" s="56" t="s">
        <v>18</v>
      </c>
      <c r="C40" s="17"/>
      <c r="D40" s="17">
        <f t="shared" ref="D40:O40" si="3">SUM(D34:D39)</f>
        <v>15.68</v>
      </c>
      <c r="E40" s="17">
        <f t="shared" si="3"/>
        <v>17.96</v>
      </c>
      <c r="F40" s="17">
        <f t="shared" si="3"/>
        <v>155.78</v>
      </c>
      <c r="G40" s="17">
        <f t="shared" si="3"/>
        <v>668.95</v>
      </c>
      <c r="H40" s="17">
        <f t="shared" si="3"/>
        <v>1.054</v>
      </c>
      <c r="I40" s="17">
        <f t="shared" si="3"/>
        <v>142.17000000000002</v>
      </c>
      <c r="J40" s="17">
        <f t="shared" si="3"/>
        <v>47.21</v>
      </c>
      <c r="K40" s="17">
        <f t="shared" si="3"/>
        <v>4.7620000000000005</v>
      </c>
      <c r="L40" s="17">
        <f t="shared" si="3"/>
        <v>510.46999999999997</v>
      </c>
      <c r="M40" s="17">
        <f t="shared" si="3"/>
        <v>447.79999999999995</v>
      </c>
      <c r="N40" s="17">
        <f t="shared" si="3"/>
        <v>134.18</v>
      </c>
      <c r="O40" s="17">
        <f t="shared" si="3"/>
        <v>7.33</v>
      </c>
      <c r="P40" s="10"/>
    </row>
    <row r="41" spans="1:16" ht="24" customHeight="1" x14ac:dyDescent="0.25">
      <c r="A41" s="14"/>
      <c r="B41" s="24" t="s">
        <v>10</v>
      </c>
      <c r="C41" s="16"/>
      <c r="D41" s="16"/>
      <c r="E41" s="16"/>
      <c r="F41" s="16"/>
      <c r="G41" s="18">
        <f>G49*100/272000</f>
        <v>0.34468749999999998</v>
      </c>
      <c r="H41" s="25"/>
      <c r="I41" s="25"/>
      <c r="J41" s="25"/>
      <c r="K41" s="68"/>
      <c r="L41" s="68"/>
      <c r="M41" s="68"/>
      <c r="N41" s="68"/>
      <c r="O41" s="68"/>
      <c r="P41" s="10"/>
    </row>
    <row r="42" spans="1:16" ht="25.5" x14ac:dyDescent="0.25">
      <c r="A42" s="14">
        <v>3</v>
      </c>
      <c r="B42" s="14" t="s">
        <v>53</v>
      </c>
      <c r="C42" s="16">
        <v>100</v>
      </c>
      <c r="D42" s="16">
        <v>0.9</v>
      </c>
      <c r="E42" s="16">
        <v>5</v>
      </c>
      <c r="F42" s="16">
        <v>4</v>
      </c>
      <c r="G42" s="16">
        <v>60</v>
      </c>
      <c r="H42" s="16">
        <v>0.09</v>
      </c>
      <c r="I42" s="16">
        <v>20.3</v>
      </c>
      <c r="J42" s="16">
        <v>0</v>
      </c>
      <c r="K42" s="67">
        <v>3.37</v>
      </c>
      <c r="L42" s="69">
        <v>31.6</v>
      </c>
      <c r="M42" s="69">
        <v>16.260000000000002</v>
      </c>
      <c r="N42" s="69">
        <v>34.61</v>
      </c>
      <c r="O42" s="67">
        <v>0.74</v>
      </c>
      <c r="P42" s="10" t="s">
        <v>85</v>
      </c>
    </row>
    <row r="43" spans="1:16" ht="28.5" customHeight="1" x14ac:dyDescent="0.25">
      <c r="A43" s="14">
        <v>47</v>
      </c>
      <c r="B43" s="14" t="s">
        <v>54</v>
      </c>
      <c r="C43" s="16">
        <v>250</v>
      </c>
      <c r="D43" s="16">
        <v>6.2</v>
      </c>
      <c r="E43" s="16">
        <v>5.6</v>
      </c>
      <c r="F43" s="16">
        <v>22.3</v>
      </c>
      <c r="G43" s="16">
        <v>167</v>
      </c>
      <c r="H43" s="16">
        <v>0.08</v>
      </c>
      <c r="I43" s="16">
        <v>2.42</v>
      </c>
      <c r="J43" s="16">
        <v>0.92</v>
      </c>
      <c r="K43" s="16">
        <v>0.75</v>
      </c>
      <c r="L43" s="16">
        <v>66.5</v>
      </c>
      <c r="M43" s="16">
        <v>103.55</v>
      </c>
      <c r="N43" s="16">
        <v>23.52</v>
      </c>
      <c r="O43" s="16">
        <v>2.7</v>
      </c>
      <c r="P43" s="10" t="s">
        <v>85</v>
      </c>
    </row>
    <row r="44" spans="1:16" ht="18" customHeight="1" x14ac:dyDescent="0.25">
      <c r="A44" s="14">
        <v>97</v>
      </c>
      <c r="B44" s="14" t="s">
        <v>75</v>
      </c>
      <c r="C44" s="16">
        <v>180</v>
      </c>
      <c r="D44" s="16">
        <v>6.3</v>
      </c>
      <c r="E44" s="16">
        <v>7.38</v>
      </c>
      <c r="F44" s="16">
        <v>42.3</v>
      </c>
      <c r="G44" s="16">
        <v>268.60000000000002</v>
      </c>
      <c r="H44" s="16">
        <v>7.0000000000000007E-2</v>
      </c>
      <c r="I44" s="16">
        <v>0</v>
      </c>
      <c r="J44" s="16">
        <v>7.0000000000000007E-2</v>
      </c>
      <c r="K44" s="16">
        <v>1.95</v>
      </c>
      <c r="L44" s="16">
        <v>64.8</v>
      </c>
      <c r="M44" s="16">
        <v>33.5</v>
      </c>
      <c r="N44" s="16">
        <v>5.65</v>
      </c>
      <c r="O44" s="16">
        <v>0.57999999999999996</v>
      </c>
      <c r="P44" s="10" t="s">
        <v>85</v>
      </c>
    </row>
    <row r="45" spans="1:16" ht="18" customHeight="1" x14ac:dyDescent="0.25">
      <c r="A45" s="14">
        <v>463</v>
      </c>
      <c r="B45" s="14" t="s">
        <v>77</v>
      </c>
      <c r="C45" s="16">
        <v>100</v>
      </c>
      <c r="D45" s="16">
        <v>9.6</v>
      </c>
      <c r="E45" s="16">
        <v>8.5</v>
      </c>
      <c r="F45" s="16">
        <v>8.5</v>
      </c>
      <c r="G45" s="16">
        <v>151</v>
      </c>
      <c r="H45" s="16">
        <v>0.24</v>
      </c>
      <c r="I45" s="16">
        <v>12.48</v>
      </c>
      <c r="J45" s="16">
        <v>0.03</v>
      </c>
      <c r="K45" s="16">
        <v>6.84</v>
      </c>
      <c r="L45" s="16">
        <v>68.3</v>
      </c>
      <c r="M45" s="16">
        <v>108.3</v>
      </c>
      <c r="N45" s="16">
        <v>61.44</v>
      </c>
      <c r="O45" s="16">
        <v>2.5499999999999998</v>
      </c>
      <c r="P45" s="10" t="s">
        <v>83</v>
      </c>
    </row>
    <row r="46" spans="1:16" ht="27.75" customHeight="1" x14ac:dyDescent="0.25">
      <c r="A46" s="14">
        <v>631</v>
      </c>
      <c r="B46" s="14" t="s">
        <v>80</v>
      </c>
      <c r="C46" s="16">
        <v>200</v>
      </c>
      <c r="D46" s="16">
        <v>0.2</v>
      </c>
      <c r="E46" s="16">
        <v>0</v>
      </c>
      <c r="F46" s="16">
        <v>35.799999999999997</v>
      </c>
      <c r="G46" s="16">
        <v>142</v>
      </c>
      <c r="H46" s="16">
        <v>0.01</v>
      </c>
      <c r="I46" s="16">
        <v>1.8</v>
      </c>
      <c r="J46" s="16">
        <v>0</v>
      </c>
      <c r="K46" s="16">
        <v>0</v>
      </c>
      <c r="L46" s="16">
        <v>23.73</v>
      </c>
      <c r="M46" s="16">
        <v>4.4000000000000004</v>
      </c>
      <c r="N46" s="16">
        <v>3.6</v>
      </c>
      <c r="O46" s="16">
        <v>0.18</v>
      </c>
      <c r="P46" s="10" t="s">
        <v>85</v>
      </c>
    </row>
    <row r="47" spans="1:16" ht="19.5" customHeight="1" x14ac:dyDescent="0.25">
      <c r="A47" s="14"/>
      <c r="B47" s="14" t="s">
        <v>34</v>
      </c>
      <c r="C47" s="16">
        <v>80</v>
      </c>
      <c r="D47" s="16">
        <v>6.32</v>
      </c>
      <c r="E47" s="16">
        <v>0.8</v>
      </c>
      <c r="F47" s="16">
        <v>38.64</v>
      </c>
      <c r="G47" s="16">
        <v>102</v>
      </c>
      <c r="H47" s="16">
        <v>0.02</v>
      </c>
      <c r="I47" s="16">
        <v>0</v>
      </c>
      <c r="J47" s="16">
        <v>0</v>
      </c>
      <c r="K47" s="16">
        <v>0.23</v>
      </c>
      <c r="L47" s="16">
        <v>18.399999999999999</v>
      </c>
      <c r="M47" s="16">
        <v>17.399999999999999</v>
      </c>
      <c r="N47" s="16">
        <v>6.6</v>
      </c>
      <c r="O47" s="16">
        <v>0.22</v>
      </c>
      <c r="P47" s="10"/>
    </row>
    <row r="48" spans="1:16" x14ac:dyDescent="0.25">
      <c r="A48" s="14"/>
      <c r="B48" s="14" t="s">
        <v>35</v>
      </c>
      <c r="C48" s="16">
        <v>60</v>
      </c>
      <c r="D48" s="16">
        <v>2.2400000000000002</v>
      </c>
      <c r="E48" s="16">
        <v>0.44</v>
      </c>
      <c r="F48" s="16">
        <v>19.760000000000002</v>
      </c>
      <c r="G48" s="16">
        <v>46.95</v>
      </c>
      <c r="H48" s="16">
        <v>0.68</v>
      </c>
      <c r="I48" s="16">
        <v>0</v>
      </c>
      <c r="J48" s="16">
        <v>0</v>
      </c>
      <c r="K48" s="16">
        <v>0</v>
      </c>
      <c r="L48" s="16">
        <v>17.07</v>
      </c>
      <c r="M48" s="16">
        <v>42.4</v>
      </c>
      <c r="N48" s="16">
        <v>10</v>
      </c>
      <c r="O48" s="16">
        <v>1.24</v>
      </c>
    </row>
    <row r="49" spans="1:16" ht="18" customHeight="1" x14ac:dyDescent="0.25">
      <c r="A49" s="54"/>
      <c r="B49" s="56" t="s">
        <v>18</v>
      </c>
      <c r="C49" s="17"/>
      <c r="D49" s="17">
        <f t="shared" ref="D49:O49" si="4">SUM(D42:D48)</f>
        <v>31.759999999999998</v>
      </c>
      <c r="E49" s="17">
        <f t="shared" si="4"/>
        <v>27.720000000000002</v>
      </c>
      <c r="F49" s="17">
        <f t="shared" si="4"/>
        <v>171.29999999999998</v>
      </c>
      <c r="G49" s="17">
        <f t="shared" si="4"/>
        <v>937.55000000000007</v>
      </c>
      <c r="H49" s="17">
        <f t="shared" si="4"/>
        <v>1.19</v>
      </c>
      <c r="I49" s="17">
        <f t="shared" si="4"/>
        <v>37</v>
      </c>
      <c r="J49" s="17">
        <f t="shared" si="4"/>
        <v>1.02</v>
      </c>
      <c r="K49" s="17">
        <f t="shared" si="4"/>
        <v>13.14</v>
      </c>
      <c r="L49" s="17">
        <f t="shared" si="4"/>
        <v>290.39999999999998</v>
      </c>
      <c r="M49" s="17">
        <f t="shared" si="4"/>
        <v>325.80999999999995</v>
      </c>
      <c r="N49" s="17">
        <f t="shared" si="4"/>
        <v>145.41999999999999</v>
      </c>
      <c r="O49" s="17">
        <f t="shared" si="4"/>
        <v>8.2099999999999991</v>
      </c>
    </row>
    <row r="50" spans="1:16" ht="18" customHeight="1" x14ac:dyDescent="0.25">
      <c r="A50" s="54"/>
      <c r="B50" s="59" t="s">
        <v>8</v>
      </c>
      <c r="C50" s="38"/>
      <c r="D50" s="50">
        <f t="shared" ref="D50:O50" si="5">D40+D49</f>
        <v>47.44</v>
      </c>
      <c r="E50" s="50">
        <f t="shared" si="5"/>
        <v>45.680000000000007</v>
      </c>
      <c r="F50" s="50">
        <f t="shared" si="5"/>
        <v>327.08</v>
      </c>
      <c r="G50" s="50">
        <f t="shared" si="5"/>
        <v>1606.5</v>
      </c>
      <c r="H50" s="50">
        <f t="shared" si="5"/>
        <v>2.2439999999999998</v>
      </c>
      <c r="I50" s="50">
        <f t="shared" si="5"/>
        <v>179.17000000000002</v>
      </c>
      <c r="J50" s="50">
        <f t="shared" si="5"/>
        <v>48.230000000000004</v>
      </c>
      <c r="K50" s="50">
        <f t="shared" si="5"/>
        <v>17.902000000000001</v>
      </c>
      <c r="L50" s="50">
        <f t="shared" si="5"/>
        <v>800.86999999999989</v>
      </c>
      <c r="M50" s="50">
        <f t="shared" si="5"/>
        <v>773.6099999999999</v>
      </c>
      <c r="N50" s="50">
        <f t="shared" si="5"/>
        <v>279.60000000000002</v>
      </c>
      <c r="O50" s="50">
        <f t="shared" si="5"/>
        <v>15.54</v>
      </c>
    </row>
    <row r="51" spans="1:16" ht="60.75" customHeight="1" x14ac:dyDescent="0.25">
      <c r="C51" s="19"/>
      <c r="D51" s="37"/>
      <c r="E51" s="19"/>
      <c r="F51" s="19"/>
      <c r="G51" s="19"/>
      <c r="H51" s="37"/>
      <c r="I51" s="37"/>
      <c r="J51" s="37"/>
      <c r="K51" s="37"/>
      <c r="L51" s="37"/>
      <c r="M51" s="37"/>
      <c r="N51" s="37"/>
      <c r="O51" s="37"/>
      <c r="P51" s="4"/>
    </row>
    <row r="52" spans="1:16" ht="15" customHeight="1" x14ac:dyDescent="0.25">
      <c r="A52" s="21"/>
      <c r="B52" s="21" t="s">
        <v>23</v>
      </c>
      <c r="C52" s="22"/>
      <c r="D52" s="20"/>
      <c r="E52" s="22"/>
      <c r="F52" s="22"/>
      <c r="G52" s="22"/>
      <c r="H52" s="20"/>
      <c r="I52" s="20"/>
      <c r="J52" s="20"/>
      <c r="K52" s="75"/>
      <c r="L52" s="20"/>
      <c r="M52" s="20"/>
      <c r="N52" s="20"/>
      <c r="O52" s="20"/>
      <c r="P52" s="3"/>
    </row>
    <row r="53" spans="1:16" ht="15" customHeight="1" x14ac:dyDescent="0.25">
      <c r="A53" s="54"/>
      <c r="B53" s="54" t="s">
        <v>12</v>
      </c>
      <c r="C53" s="20" t="s">
        <v>103</v>
      </c>
      <c r="D53" s="20"/>
      <c r="E53" s="20"/>
      <c r="F53" s="20"/>
      <c r="G53" s="20"/>
      <c r="H53" s="20"/>
      <c r="I53" s="20"/>
      <c r="J53" s="20"/>
      <c r="K53" s="75"/>
      <c r="L53" s="20"/>
      <c r="M53" s="20"/>
      <c r="N53" s="20"/>
      <c r="O53" s="20"/>
      <c r="P53" s="3"/>
    </row>
    <row r="54" spans="1:16" ht="15" customHeight="1" x14ac:dyDescent="0.25">
      <c r="A54" s="54"/>
      <c r="B54" s="54" t="s">
        <v>13</v>
      </c>
      <c r="C54" s="105" t="s">
        <v>107</v>
      </c>
      <c r="D54" s="106"/>
      <c r="E54" s="20"/>
      <c r="F54" s="20"/>
      <c r="G54" s="20"/>
      <c r="H54" s="20"/>
      <c r="I54" s="20"/>
      <c r="J54" s="20"/>
      <c r="K54" s="20"/>
      <c r="L54" s="34"/>
      <c r="M54" s="34"/>
      <c r="N54" s="34"/>
      <c r="O54" s="34"/>
      <c r="P54" s="12"/>
    </row>
    <row r="55" spans="1:16" ht="15" customHeight="1" x14ac:dyDescent="0.25">
      <c r="A55" s="54"/>
      <c r="B55" s="54" t="s">
        <v>15</v>
      </c>
      <c r="C55" s="76" t="s">
        <v>106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12"/>
    </row>
    <row r="56" spans="1:16" ht="16.5" customHeight="1" x14ac:dyDescent="0.25">
      <c r="A56" s="107" t="s">
        <v>0</v>
      </c>
      <c r="B56" s="109" t="s">
        <v>1</v>
      </c>
      <c r="C56" s="110" t="s">
        <v>2</v>
      </c>
      <c r="D56" s="74" t="s">
        <v>3</v>
      </c>
      <c r="E56" s="74" t="s">
        <v>4</v>
      </c>
      <c r="F56" s="110" t="s">
        <v>5</v>
      </c>
      <c r="G56" s="110" t="s">
        <v>6</v>
      </c>
      <c r="H56" s="119" t="s">
        <v>17</v>
      </c>
      <c r="I56" s="120"/>
      <c r="J56" s="120"/>
      <c r="K56" s="121"/>
      <c r="L56" s="119" t="s">
        <v>7</v>
      </c>
      <c r="M56" s="120"/>
      <c r="N56" s="120"/>
      <c r="O56" s="121"/>
      <c r="P56" s="8"/>
    </row>
    <row r="57" spans="1:16" ht="16.5" customHeight="1" x14ac:dyDescent="0.25">
      <c r="A57" s="108"/>
      <c r="B57" s="109"/>
      <c r="C57" s="110"/>
      <c r="D57" s="74" t="s">
        <v>8</v>
      </c>
      <c r="E57" s="74" t="s">
        <v>8</v>
      </c>
      <c r="F57" s="110"/>
      <c r="G57" s="110"/>
      <c r="H57" s="16" t="s">
        <v>43</v>
      </c>
      <c r="I57" s="16" t="s">
        <v>44</v>
      </c>
      <c r="J57" s="16" t="s">
        <v>45</v>
      </c>
      <c r="K57" s="16" t="s">
        <v>46</v>
      </c>
      <c r="L57" s="16" t="s">
        <v>47</v>
      </c>
      <c r="M57" s="16" t="s">
        <v>48</v>
      </c>
      <c r="N57" s="16" t="s">
        <v>49</v>
      </c>
      <c r="O57" s="16" t="s">
        <v>9</v>
      </c>
      <c r="P57" s="10"/>
    </row>
    <row r="58" spans="1:16" ht="17.25" customHeight="1" x14ac:dyDescent="0.25">
      <c r="A58" s="14"/>
      <c r="B58" s="24" t="s">
        <v>82</v>
      </c>
      <c r="C58" s="16"/>
      <c r="D58" s="16"/>
      <c r="E58" s="16"/>
      <c r="F58" s="16"/>
      <c r="G58" s="18">
        <f>G65*100/272000</f>
        <v>0.24869485294117646</v>
      </c>
      <c r="H58" s="16"/>
      <c r="I58" s="16"/>
      <c r="J58" s="16"/>
      <c r="K58" s="16"/>
      <c r="L58" s="16"/>
      <c r="M58" s="16"/>
      <c r="N58" s="16"/>
      <c r="O58" s="16"/>
      <c r="P58" s="10"/>
    </row>
    <row r="59" spans="1:16" ht="18.75" customHeight="1" x14ac:dyDescent="0.25">
      <c r="A59" s="14">
        <v>7</v>
      </c>
      <c r="B59" s="14" t="s">
        <v>94</v>
      </c>
      <c r="C59" s="16">
        <v>100</v>
      </c>
      <c r="D59" s="16">
        <v>1.5</v>
      </c>
      <c r="E59" s="16">
        <v>4</v>
      </c>
      <c r="F59" s="16">
        <v>11</v>
      </c>
      <c r="G59" s="16">
        <v>86</v>
      </c>
      <c r="H59" s="16">
        <v>0.09</v>
      </c>
      <c r="I59" s="16">
        <v>45.8</v>
      </c>
      <c r="J59" s="16">
        <v>1.2</v>
      </c>
      <c r="K59" s="16">
        <v>2.4900000000000002</v>
      </c>
      <c r="L59" s="16">
        <v>58.3</v>
      </c>
      <c r="M59" s="16">
        <v>49.4</v>
      </c>
      <c r="N59" s="16">
        <v>11.6</v>
      </c>
      <c r="O59" s="16">
        <v>1.26</v>
      </c>
      <c r="P59" s="13" t="s">
        <v>85</v>
      </c>
    </row>
    <row r="60" spans="1:16" ht="25.5" customHeight="1" x14ac:dyDescent="0.25">
      <c r="A60" s="14">
        <v>160</v>
      </c>
      <c r="B60" s="14" t="s">
        <v>90</v>
      </c>
      <c r="C60" s="16">
        <v>250</v>
      </c>
      <c r="D60" s="16">
        <v>7</v>
      </c>
      <c r="E60" s="16">
        <v>7.9</v>
      </c>
      <c r="F60" s="16">
        <v>24.7</v>
      </c>
      <c r="G60" s="16">
        <v>141</v>
      </c>
      <c r="H60" s="16">
        <v>0.03</v>
      </c>
      <c r="I60" s="16">
        <v>0.28999999999999998</v>
      </c>
      <c r="J60" s="16">
        <v>76.05</v>
      </c>
      <c r="K60" s="16">
        <v>0.998</v>
      </c>
      <c r="L60" s="16">
        <v>250.8</v>
      </c>
      <c r="M60" s="16">
        <v>85.05</v>
      </c>
      <c r="N60" s="16">
        <v>8.64</v>
      </c>
      <c r="O60" s="16">
        <v>0.68300000000000005</v>
      </c>
      <c r="P60" s="13" t="s">
        <v>83</v>
      </c>
    </row>
    <row r="61" spans="1:16" ht="18" customHeight="1" x14ac:dyDescent="0.25">
      <c r="A61" s="14">
        <v>149</v>
      </c>
      <c r="B61" s="14" t="s">
        <v>33</v>
      </c>
      <c r="C61" s="16">
        <v>200</v>
      </c>
      <c r="D61" s="16">
        <v>4.9000000000000004</v>
      </c>
      <c r="E61" s="16">
        <v>5</v>
      </c>
      <c r="F61" s="16">
        <v>32.5</v>
      </c>
      <c r="G61" s="16">
        <v>190</v>
      </c>
      <c r="H61" s="16">
        <v>0.04</v>
      </c>
      <c r="I61" s="16">
        <v>1.3</v>
      </c>
      <c r="J61" s="16">
        <v>0.03</v>
      </c>
      <c r="K61" s="16">
        <v>0</v>
      </c>
      <c r="L61" s="16">
        <v>179.42</v>
      </c>
      <c r="M61" s="16">
        <v>116.2</v>
      </c>
      <c r="N61" s="16">
        <v>21.64</v>
      </c>
      <c r="O61" s="16">
        <v>0.71</v>
      </c>
      <c r="P61" s="10" t="s">
        <v>85</v>
      </c>
    </row>
    <row r="62" spans="1:16" ht="18" customHeight="1" x14ac:dyDescent="0.25">
      <c r="A62" s="14">
        <v>96</v>
      </c>
      <c r="B62" s="14" t="s">
        <v>67</v>
      </c>
      <c r="C62" s="16">
        <v>15</v>
      </c>
      <c r="D62" s="16">
        <v>1.4999999999999999E-2</v>
      </c>
      <c r="E62" s="16">
        <v>12.45</v>
      </c>
      <c r="F62" s="16">
        <v>0.15</v>
      </c>
      <c r="G62" s="16">
        <v>110.5</v>
      </c>
      <c r="H62" s="16">
        <v>0</v>
      </c>
      <c r="I62" s="16">
        <v>0</v>
      </c>
      <c r="J62" s="16">
        <v>5.8999999999999997E-2</v>
      </c>
      <c r="K62" s="16">
        <v>0.1</v>
      </c>
      <c r="L62" s="16">
        <v>3</v>
      </c>
      <c r="M62" s="16">
        <v>0.19</v>
      </c>
      <c r="N62" s="16">
        <v>0</v>
      </c>
      <c r="O62" s="16">
        <v>0.02</v>
      </c>
      <c r="P62" s="10" t="s">
        <v>83</v>
      </c>
    </row>
    <row r="63" spans="1:16" ht="18" customHeight="1" x14ac:dyDescent="0.25">
      <c r="A63" s="14"/>
      <c r="B63" s="14" t="s">
        <v>34</v>
      </c>
      <c r="C63" s="16">
        <v>80</v>
      </c>
      <c r="D63" s="16">
        <v>6.32</v>
      </c>
      <c r="E63" s="16">
        <v>0.8</v>
      </c>
      <c r="F63" s="16">
        <v>38.64</v>
      </c>
      <c r="G63" s="16">
        <v>102</v>
      </c>
      <c r="H63" s="16">
        <v>0.02</v>
      </c>
      <c r="I63" s="16">
        <v>0</v>
      </c>
      <c r="J63" s="16">
        <v>0</v>
      </c>
      <c r="K63" s="16">
        <v>0.23</v>
      </c>
      <c r="L63" s="16">
        <v>18.399999999999999</v>
      </c>
      <c r="M63" s="16">
        <v>17.399999999999999</v>
      </c>
      <c r="N63" s="16">
        <v>6.6</v>
      </c>
      <c r="O63" s="16">
        <v>0.22</v>
      </c>
      <c r="P63" s="10"/>
    </row>
    <row r="64" spans="1:16" ht="18" customHeight="1" x14ac:dyDescent="0.25">
      <c r="A64" s="14"/>
      <c r="B64" s="14" t="s">
        <v>35</v>
      </c>
      <c r="C64" s="16">
        <v>60</v>
      </c>
      <c r="D64" s="16">
        <v>3.36</v>
      </c>
      <c r="E64" s="16">
        <v>0.66</v>
      </c>
      <c r="F64" s="16">
        <v>29.64</v>
      </c>
      <c r="G64" s="16">
        <v>46.95</v>
      </c>
      <c r="H64" s="16">
        <v>0.68</v>
      </c>
      <c r="I64" s="16">
        <v>0</v>
      </c>
      <c r="J64" s="16">
        <v>0</v>
      </c>
      <c r="K64" s="16">
        <v>0</v>
      </c>
      <c r="L64" s="16">
        <v>17.07</v>
      </c>
      <c r="M64" s="16">
        <v>42.4</v>
      </c>
      <c r="N64" s="16">
        <v>10</v>
      </c>
      <c r="O64" s="16">
        <v>1.24</v>
      </c>
      <c r="P64" s="10"/>
    </row>
    <row r="65" spans="1:16" ht="18" customHeight="1" x14ac:dyDescent="0.25">
      <c r="A65" s="23"/>
      <c r="B65" s="56" t="s">
        <v>18</v>
      </c>
      <c r="C65" s="17"/>
      <c r="D65" s="17">
        <f t="shared" ref="D65:O65" si="6">SUM(D59:D64)</f>
        <v>23.094999999999999</v>
      </c>
      <c r="E65" s="17">
        <f t="shared" si="6"/>
        <v>30.81</v>
      </c>
      <c r="F65" s="17">
        <f t="shared" si="6"/>
        <v>136.63</v>
      </c>
      <c r="G65" s="17">
        <f t="shared" si="6"/>
        <v>676.45</v>
      </c>
      <c r="H65" s="17">
        <f t="shared" si="6"/>
        <v>0.8600000000000001</v>
      </c>
      <c r="I65" s="17">
        <f t="shared" si="6"/>
        <v>47.389999999999993</v>
      </c>
      <c r="J65" s="17">
        <f t="shared" si="6"/>
        <v>77.338999999999999</v>
      </c>
      <c r="K65" s="17">
        <f t="shared" si="6"/>
        <v>3.8180000000000005</v>
      </c>
      <c r="L65" s="17">
        <f t="shared" si="6"/>
        <v>526.99</v>
      </c>
      <c r="M65" s="17">
        <f t="shared" si="6"/>
        <v>310.63999999999993</v>
      </c>
      <c r="N65" s="17">
        <f t="shared" si="6"/>
        <v>58.480000000000004</v>
      </c>
      <c r="O65" s="17">
        <f t="shared" si="6"/>
        <v>4.133</v>
      </c>
      <c r="P65" s="10"/>
    </row>
    <row r="66" spans="1:16" ht="18" customHeight="1" x14ac:dyDescent="0.25">
      <c r="A66" s="14"/>
      <c r="B66" s="24" t="s">
        <v>10</v>
      </c>
      <c r="C66" s="16"/>
      <c r="D66" s="16"/>
      <c r="E66" s="16"/>
      <c r="F66" s="16"/>
      <c r="G66" s="18">
        <f>G75*100/272000</f>
        <v>0.34803308823529411</v>
      </c>
      <c r="H66" s="25"/>
      <c r="I66" s="25"/>
      <c r="J66" s="25"/>
      <c r="K66" s="25"/>
      <c r="L66" s="25"/>
      <c r="M66" s="25"/>
      <c r="N66" s="25"/>
      <c r="O66" s="25"/>
      <c r="P66" s="10"/>
    </row>
    <row r="67" spans="1:16" ht="18" customHeight="1" x14ac:dyDescent="0.25">
      <c r="A67" s="14">
        <v>16</v>
      </c>
      <c r="B67" s="14" t="s">
        <v>58</v>
      </c>
      <c r="C67" s="16">
        <v>150</v>
      </c>
      <c r="D67" s="16">
        <v>0.9</v>
      </c>
      <c r="E67" s="16">
        <v>10.65</v>
      </c>
      <c r="F67" s="16">
        <v>4.5</v>
      </c>
      <c r="G67" s="16">
        <v>118.5</v>
      </c>
      <c r="H67" s="16">
        <v>0.03</v>
      </c>
      <c r="I67" s="16">
        <v>6.65</v>
      </c>
      <c r="J67" s="16">
        <v>0</v>
      </c>
      <c r="K67" s="16">
        <v>2.74</v>
      </c>
      <c r="L67" s="16">
        <v>34.799999999999997</v>
      </c>
      <c r="M67" s="16">
        <v>28.62</v>
      </c>
      <c r="N67" s="16">
        <v>13.3</v>
      </c>
      <c r="O67" s="16">
        <v>0.48</v>
      </c>
      <c r="P67" s="10" t="s">
        <v>85</v>
      </c>
    </row>
    <row r="68" spans="1:16" ht="18" customHeight="1" x14ac:dyDescent="0.25">
      <c r="A68" s="14">
        <v>41</v>
      </c>
      <c r="B68" s="14" t="s">
        <v>74</v>
      </c>
      <c r="C68" s="16">
        <v>250</v>
      </c>
      <c r="D68" s="16">
        <v>2</v>
      </c>
      <c r="E68" s="16">
        <v>4.3</v>
      </c>
      <c r="F68" s="16">
        <v>10</v>
      </c>
      <c r="G68" s="16">
        <v>88</v>
      </c>
      <c r="H68" s="16">
        <v>0.02</v>
      </c>
      <c r="I68" s="16">
        <v>7.6</v>
      </c>
      <c r="J68" s="16">
        <v>0.78</v>
      </c>
      <c r="K68" s="16">
        <v>0.08</v>
      </c>
      <c r="L68" s="16">
        <v>59.8</v>
      </c>
      <c r="M68" s="16">
        <v>27.38</v>
      </c>
      <c r="N68" s="16">
        <v>11.76</v>
      </c>
      <c r="O68" s="16">
        <v>0.78</v>
      </c>
      <c r="P68" s="10" t="s">
        <v>85</v>
      </c>
    </row>
    <row r="69" spans="1:16" ht="18" customHeight="1" x14ac:dyDescent="0.25">
      <c r="A69" s="14">
        <v>92</v>
      </c>
      <c r="B69" s="14" t="s">
        <v>71</v>
      </c>
      <c r="C69" s="16">
        <v>200</v>
      </c>
      <c r="D69" s="16">
        <v>4.2</v>
      </c>
      <c r="E69" s="16">
        <v>9.1</v>
      </c>
      <c r="F69" s="16">
        <v>29.2</v>
      </c>
      <c r="G69" s="16">
        <v>218</v>
      </c>
      <c r="H69" s="16">
        <v>0.12</v>
      </c>
      <c r="I69" s="16">
        <v>17.100000000000001</v>
      </c>
      <c r="J69" s="16">
        <v>7.0000000000000007E-2</v>
      </c>
      <c r="K69" s="16">
        <v>0.06</v>
      </c>
      <c r="L69" s="16">
        <v>113.59</v>
      </c>
      <c r="M69" s="16">
        <v>63.85</v>
      </c>
      <c r="N69" s="16">
        <v>21.53</v>
      </c>
      <c r="O69" s="16">
        <v>0.78</v>
      </c>
      <c r="P69" s="10" t="s">
        <v>85</v>
      </c>
    </row>
    <row r="70" spans="1:16" ht="18" customHeight="1" x14ac:dyDescent="0.25">
      <c r="A70" s="14">
        <v>88</v>
      </c>
      <c r="B70" s="14" t="s">
        <v>55</v>
      </c>
      <c r="C70" s="16">
        <v>100</v>
      </c>
      <c r="D70" s="16">
        <v>12.8</v>
      </c>
      <c r="E70" s="16">
        <v>13.6</v>
      </c>
      <c r="F70" s="16">
        <v>9.9</v>
      </c>
      <c r="G70" s="16">
        <v>206.9</v>
      </c>
      <c r="H70" s="16">
        <v>0.13</v>
      </c>
      <c r="I70" s="16">
        <v>2.39</v>
      </c>
      <c r="J70" s="16">
        <v>0.09</v>
      </c>
      <c r="K70" s="16">
        <v>0.4</v>
      </c>
      <c r="L70" s="16">
        <v>64.8</v>
      </c>
      <c r="M70" s="16">
        <v>230.2</v>
      </c>
      <c r="N70" s="16">
        <v>1.71</v>
      </c>
      <c r="O70" s="16">
        <v>179.3</v>
      </c>
      <c r="P70" s="10" t="s">
        <v>85</v>
      </c>
    </row>
    <row r="71" spans="1:16" ht="18" customHeight="1" x14ac:dyDescent="0.25">
      <c r="A71" s="14">
        <v>146</v>
      </c>
      <c r="B71" s="14" t="s">
        <v>20</v>
      </c>
      <c r="C71" s="16">
        <v>200</v>
      </c>
      <c r="D71" s="16">
        <v>0.3</v>
      </c>
      <c r="E71" s="16">
        <v>0</v>
      </c>
      <c r="F71" s="16">
        <v>15.2</v>
      </c>
      <c r="G71" s="16">
        <v>60</v>
      </c>
      <c r="H71" s="16" t="s">
        <v>40</v>
      </c>
      <c r="I71" s="16">
        <v>2.9</v>
      </c>
      <c r="J71" s="16">
        <v>0.08</v>
      </c>
      <c r="K71" s="16">
        <v>0</v>
      </c>
      <c r="L71" s="16">
        <v>112.55</v>
      </c>
      <c r="M71" s="16">
        <v>9.7799999999999994</v>
      </c>
      <c r="N71" s="16">
        <v>5.24</v>
      </c>
      <c r="O71" s="16">
        <v>0.91</v>
      </c>
      <c r="P71" s="10" t="s">
        <v>85</v>
      </c>
    </row>
    <row r="72" spans="1:16" ht="12.75" customHeight="1" x14ac:dyDescent="0.25">
      <c r="A72" s="14">
        <v>250</v>
      </c>
      <c r="B72" s="14" t="s">
        <v>72</v>
      </c>
      <c r="C72" s="16">
        <v>150</v>
      </c>
      <c r="D72" s="16">
        <v>1.92</v>
      </c>
      <c r="E72" s="16">
        <v>0.42</v>
      </c>
      <c r="F72" s="16">
        <v>17.36</v>
      </c>
      <c r="G72" s="16">
        <v>81</v>
      </c>
      <c r="H72" s="16">
        <v>0.08</v>
      </c>
      <c r="I72" s="16">
        <v>128.58000000000001</v>
      </c>
      <c r="J72" s="16">
        <v>0</v>
      </c>
      <c r="K72" s="16">
        <v>0.42</v>
      </c>
      <c r="L72" s="16">
        <v>72.86</v>
      </c>
      <c r="M72" s="16">
        <v>49.28</v>
      </c>
      <c r="N72" s="16">
        <v>27.86</v>
      </c>
      <c r="O72" s="35">
        <v>0.64</v>
      </c>
      <c r="P72" s="10" t="s">
        <v>86</v>
      </c>
    </row>
    <row r="73" spans="1:16" ht="12.75" customHeight="1" x14ac:dyDescent="0.25">
      <c r="A73" s="14"/>
      <c r="B73" s="14" t="s">
        <v>34</v>
      </c>
      <c r="C73" s="16">
        <v>100</v>
      </c>
      <c r="D73" s="16">
        <v>7.9</v>
      </c>
      <c r="E73" s="16">
        <v>1</v>
      </c>
      <c r="F73" s="16">
        <v>48.5</v>
      </c>
      <c r="G73" s="16">
        <v>127.3</v>
      </c>
      <c r="H73" s="16">
        <v>0.02</v>
      </c>
      <c r="I73" s="16">
        <v>0</v>
      </c>
      <c r="J73" s="16">
        <v>0</v>
      </c>
      <c r="K73" s="16">
        <v>0.23</v>
      </c>
      <c r="L73" s="16">
        <v>23</v>
      </c>
      <c r="M73" s="16">
        <v>17.399999999999999</v>
      </c>
      <c r="N73" s="16">
        <v>6.6</v>
      </c>
      <c r="O73" s="16">
        <v>0.22</v>
      </c>
      <c r="P73" s="11"/>
    </row>
    <row r="74" spans="1:16" ht="18" customHeight="1" x14ac:dyDescent="0.25">
      <c r="A74" s="14"/>
      <c r="B74" s="14" t="s">
        <v>35</v>
      </c>
      <c r="C74" s="16">
        <v>60</v>
      </c>
      <c r="D74" s="16">
        <v>2.2400000000000002</v>
      </c>
      <c r="E74" s="16">
        <v>0.44</v>
      </c>
      <c r="F74" s="16">
        <v>19.760000000000002</v>
      </c>
      <c r="G74" s="16">
        <v>46.95</v>
      </c>
      <c r="H74" s="16">
        <v>0.68</v>
      </c>
      <c r="I74" s="16">
        <v>0</v>
      </c>
      <c r="J74" s="16">
        <v>0</v>
      </c>
      <c r="K74" s="16">
        <v>0</v>
      </c>
      <c r="L74" s="16">
        <v>17.07</v>
      </c>
      <c r="M74" s="16">
        <v>42.4</v>
      </c>
      <c r="N74" s="16">
        <v>10</v>
      </c>
      <c r="O74" s="16">
        <v>1.24</v>
      </c>
    </row>
    <row r="75" spans="1:16" ht="18" customHeight="1" x14ac:dyDescent="0.25">
      <c r="A75" s="54"/>
      <c r="B75" s="56" t="s">
        <v>18</v>
      </c>
      <c r="C75" s="17"/>
      <c r="D75" s="17">
        <f t="shared" ref="D75:O75" si="7">SUM(D67:D74)</f>
        <v>32.26</v>
      </c>
      <c r="E75" s="17">
        <f t="shared" si="7"/>
        <v>39.51</v>
      </c>
      <c r="F75" s="17">
        <f t="shared" si="7"/>
        <v>154.41999999999999</v>
      </c>
      <c r="G75" s="17">
        <f t="shared" si="7"/>
        <v>946.65</v>
      </c>
      <c r="H75" s="17">
        <f t="shared" si="7"/>
        <v>1.08</v>
      </c>
      <c r="I75" s="17">
        <f t="shared" si="7"/>
        <v>165.22000000000003</v>
      </c>
      <c r="J75" s="17">
        <f t="shared" si="7"/>
        <v>1.02</v>
      </c>
      <c r="K75" s="17">
        <f t="shared" si="7"/>
        <v>3.93</v>
      </c>
      <c r="L75" s="17">
        <f t="shared" si="7"/>
        <v>498.47</v>
      </c>
      <c r="M75" s="17">
        <f t="shared" si="7"/>
        <v>468.90999999999985</v>
      </c>
      <c r="N75" s="17">
        <f t="shared" si="7"/>
        <v>98</v>
      </c>
      <c r="O75" s="17">
        <f t="shared" si="7"/>
        <v>184.35</v>
      </c>
    </row>
    <row r="76" spans="1:16" ht="18" customHeight="1" x14ac:dyDescent="0.25">
      <c r="A76" s="54"/>
      <c r="B76" s="59" t="s">
        <v>8</v>
      </c>
      <c r="C76" s="38"/>
      <c r="D76" s="50">
        <f t="shared" ref="D76:O76" si="8">D65+D75</f>
        <v>55.354999999999997</v>
      </c>
      <c r="E76" s="50">
        <f t="shared" si="8"/>
        <v>70.319999999999993</v>
      </c>
      <c r="F76" s="50">
        <f t="shared" si="8"/>
        <v>291.04999999999995</v>
      </c>
      <c r="G76" s="50">
        <f t="shared" si="8"/>
        <v>1623.1</v>
      </c>
      <c r="H76" s="50">
        <f t="shared" si="8"/>
        <v>1.9400000000000002</v>
      </c>
      <c r="I76" s="50">
        <f t="shared" si="8"/>
        <v>212.61</v>
      </c>
      <c r="J76" s="50">
        <f t="shared" si="8"/>
        <v>78.358999999999995</v>
      </c>
      <c r="K76" s="50">
        <f t="shared" si="8"/>
        <v>7.7480000000000011</v>
      </c>
      <c r="L76" s="50">
        <f t="shared" si="8"/>
        <v>1025.46</v>
      </c>
      <c r="M76" s="50">
        <f t="shared" si="8"/>
        <v>779.54999999999973</v>
      </c>
      <c r="N76" s="50">
        <f t="shared" si="8"/>
        <v>156.48000000000002</v>
      </c>
      <c r="O76" s="50">
        <f t="shared" si="8"/>
        <v>188.483</v>
      </c>
    </row>
    <row r="77" spans="1:16" ht="68.25" customHeight="1" x14ac:dyDescent="0.25"/>
    <row r="78" spans="1:16" ht="18" customHeight="1" x14ac:dyDescent="0.25">
      <c r="A78" s="21"/>
      <c r="B78" s="21" t="s">
        <v>24</v>
      </c>
      <c r="C78" s="22"/>
      <c r="D78" s="20"/>
      <c r="E78" s="22"/>
      <c r="F78" s="22"/>
      <c r="G78" s="22"/>
      <c r="H78" s="20"/>
      <c r="I78" s="20"/>
      <c r="J78" s="20"/>
      <c r="K78" s="75"/>
      <c r="L78" s="20"/>
      <c r="M78" s="20"/>
      <c r="N78" s="20"/>
      <c r="O78" s="20"/>
      <c r="P78" s="3"/>
    </row>
    <row r="79" spans="1:16" ht="18" customHeight="1" x14ac:dyDescent="0.25">
      <c r="A79" s="54"/>
      <c r="B79" s="54" t="s">
        <v>12</v>
      </c>
      <c r="C79" s="105" t="s">
        <v>103</v>
      </c>
      <c r="D79" s="106"/>
      <c r="E79" s="20"/>
      <c r="F79" s="20"/>
      <c r="G79" s="20"/>
      <c r="H79" s="20"/>
      <c r="I79" s="20"/>
      <c r="J79" s="20"/>
      <c r="K79" s="75"/>
      <c r="L79" s="20"/>
      <c r="M79" s="20"/>
      <c r="N79" s="20"/>
      <c r="O79" s="20"/>
      <c r="P79" s="3"/>
    </row>
    <row r="80" spans="1:16" ht="18" customHeight="1" x14ac:dyDescent="0.25">
      <c r="A80" s="54"/>
      <c r="B80" s="54" t="s">
        <v>13</v>
      </c>
      <c r="C80" s="105" t="s">
        <v>107</v>
      </c>
      <c r="D80" s="106"/>
      <c r="E80" s="20"/>
      <c r="F80" s="20"/>
      <c r="G80" s="20"/>
      <c r="H80" s="20"/>
      <c r="I80" s="20"/>
      <c r="J80" s="20"/>
      <c r="K80" s="20"/>
      <c r="L80" s="34"/>
      <c r="M80" s="34"/>
      <c r="N80" s="34"/>
      <c r="O80" s="34"/>
      <c r="P80" s="3"/>
    </row>
    <row r="81" spans="1:16" ht="18" customHeight="1" x14ac:dyDescent="0.25">
      <c r="A81" s="54"/>
      <c r="B81" s="54" t="s">
        <v>15</v>
      </c>
      <c r="C81" s="20" t="s">
        <v>106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12"/>
    </row>
    <row r="82" spans="1:16" ht="18" customHeight="1" x14ac:dyDescent="0.25">
      <c r="A82" s="107" t="s">
        <v>0</v>
      </c>
      <c r="B82" s="109" t="s">
        <v>1</v>
      </c>
      <c r="C82" s="110" t="s">
        <v>2</v>
      </c>
      <c r="D82" s="74" t="s">
        <v>3</v>
      </c>
      <c r="E82" s="74" t="s">
        <v>4</v>
      </c>
      <c r="F82" s="110" t="s">
        <v>5</v>
      </c>
      <c r="G82" s="110" t="s">
        <v>6</v>
      </c>
      <c r="H82" s="119" t="s">
        <v>17</v>
      </c>
      <c r="I82" s="120"/>
      <c r="J82" s="120"/>
      <c r="K82" s="121"/>
      <c r="L82" s="119" t="s">
        <v>7</v>
      </c>
      <c r="M82" s="120"/>
      <c r="N82" s="120"/>
      <c r="O82" s="121"/>
      <c r="P82" s="12"/>
    </row>
    <row r="83" spans="1:16" ht="18" customHeight="1" x14ac:dyDescent="0.25">
      <c r="A83" s="108"/>
      <c r="B83" s="109"/>
      <c r="C83" s="110"/>
      <c r="D83" s="74" t="s">
        <v>8</v>
      </c>
      <c r="E83" s="74" t="s">
        <v>8</v>
      </c>
      <c r="F83" s="110"/>
      <c r="G83" s="110"/>
      <c r="H83" s="16" t="s">
        <v>43</v>
      </c>
      <c r="I83" s="16" t="s">
        <v>44</v>
      </c>
      <c r="J83" s="16" t="s">
        <v>45</v>
      </c>
      <c r="K83" s="16" t="s">
        <v>46</v>
      </c>
      <c r="L83" s="16" t="s">
        <v>47</v>
      </c>
      <c r="M83" s="16" t="s">
        <v>48</v>
      </c>
      <c r="N83" s="16" t="s">
        <v>49</v>
      </c>
      <c r="O83" s="16" t="s">
        <v>9</v>
      </c>
      <c r="P83" s="8"/>
    </row>
    <row r="84" spans="1:16" ht="18" customHeight="1" x14ac:dyDescent="0.25">
      <c r="A84" s="14"/>
      <c r="B84" s="24" t="s">
        <v>82</v>
      </c>
      <c r="C84" s="16"/>
      <c r="D84" s="16"/>
      <c r="E84" s="16"/>
      <c r="F84" s="16"/>
      <c r="G84" s="18">
        <f>G91*100/272000</f>
        <v>0.24428308823529413</v>
      </c>
      <c r="H84" s="16"/>
      <c r="I84" s="16"/>
      <c r="J84" s="16"/>
      <c r="K84" s="16"/>
      <c r="L84" s="16"/>
      <c r="M84" s="16"/>
      <c r="N84" s="16"/>
      <c r="O84" s="16"/>
      <c r="P84" s="10"/>
    </row>
    <row r="85" spans="1:16" ht="18" customHeight="1" x14ac:dyDescent="0.25">
      <c r="A85" s="14">
        <v>30</v>
      </c>
      <c r="B85" s="14" t="s">
        <v>73</v>
      </c>
      <c r="C85" s="16">
        <v>100</v>
      </c>
      <c r="D85" s="16">
        <v>1.3</v>
      </c>
      <c r="E85" s="16">
        <v>9.9</v>
      </c>
      <c r="F85" s="16">
        <v>8.4</v>
      </c>
      <c r="G85" s="16">
        <v>121.5</v>
      </c>
      <c r="H85" s="16">
        <v>0.04</v>
      </c>
      <c r="I85" s="16">
        <v>14.45</v>
      </c>
      <c r="J85" s="16">
        <v>0.21</v>
      </c>
      <c r="K85" s="16">
        <v>3.32</v>
      </c>
      <c r="L85" s="16">
        <v>23.75</v>
      </c>
      <c r="M85" s="16">
        <v>32.799999999999997</v>
      </c>
      <c r="N85" s="16">
        <v>13.63</v>
      </c>
      <c r="O85" s="16">
        <v>0.68</v>
      </c>
      <c r="P85" s="10" t="s">
        <v>85</v>
      </c>
    </row>
    <row r="86" spans="1:16" ht="18" customHeight="1" x14ac:dyDescent="0.25">
      <c r="A86" s="16">
        <v>127</v>
      </c>
      <c r="B86" s="14" t="s">
        <v>89</v>
      </c>
      <c r="C86" s="35">
        <v>200</v>
      </c>
      <c r="D86" s="16">
        <v>7</v>
      </c>
      <c r="E86" s="16">
        <v>9.1999999999999993</v>
      </c>
      <c r="F86" s="16">
        <v>34</v>
      </c>
      <c r="G86" s="16">
        <v>240</v>
      </c>
      <c r="H86" s="35">
        <v>0.18</v>
      </c>
      <c r="I86" s="35">
        <v>1.7</v>
      </c>
      <c r="J86" s="35">
        <v>1.26</v>
      </c>
      <c r="K86" s="35">
        <v>4.1399999999999997</v>
      </c>
      <c r="L86" s="35">
        <v>240.5</v>
      </c>
      <c r="M86" s="35">
        <v>177.3</v>
      </c>
      <c r="N86" s="35">
        <v>52.7</v>
      </c>
      <c r="O86" s="16">
        <v>2.64</v>
      </c>
      <c r="P86" s="10" t="s">
        <v>85</v>
      </c>
    </row>
    <row r="87" spans="1:16" ht="18" customHeight="1" x14ac:dyDescent="0.25">
      <c r="A87" s="16">
        <v>685</v>
      </c>
      <c r="B87" s="14" t="s">
        <v>84</v>
      </c>
      <c r="C87" s="35">
        <v>200</v>
      </c>
      <c r="D87" s="35">
        <v>0.2</v>
      </c>
      <c r="E87" s="35">
        <v>0</v>
      </c>
      <c r="F87" s="35">
        <v>15</v>
      </c>
      <c r="G87" s="35">
        <v>58</v>
      </c>
      <c r="H87" s="35">
        <v>0.01</v>
      </c>
      <c r="I87" s="35">
        <v>0.75</v>
      </c>
      <c r="J87" s="35">
        <v>0.02</v>
      </c>
      <c r="K87" s="35">
        <v>0.2</v>
      </c>
      <c r="L87" s="35">
        <v>11.54</v>
      </c>
      <c r="M87" s="35">
        <v>20.75</v>
      </c>
      <c r="N87" s="35">
        <v>25.5</v>
      </c>
      <c r="O87" s="35">
        <v>0.81</v>
      </c>
      <c r="P87" s="10" t="s">
        <v>83</v>
      </c>
    </row>
    <row r="88" spans="1:16" ht="18" customHeight="1" x14ac:dyDescent="0.25">
      <c r="A88" s="14">
        <v>248</v>
      </c>
      <c r="B88" s="14" t="s">
        <v>52</v>
      </c>
      <c r="C88" s="16">
        <v>100</v>
      </c>
      <c r="D88" s="16">
        <v>1.5</v>
      </c>
      <c r="E88" s="16">
        <v>0.5</v>
      </c>
      <c r="F88" s="16">
        <v>21</v>
      </c>
      <c r="G88" s="16">
        <v>96</v>
      </c>
      <c r="H88" s="16">
        <v>0.06</v>
      </c>
      <c r="I88" s="16">
        <v>15</v>
      </c>
      <c r="J88" s="16">
        <v>0</v>
      </c>
      <c r="K88" s="16">
        <v>0.6</v>
      </c>
      <c r="L88" s="16">
        <v>80.400000000000006</v>
      </c>
      <c r="M88" s="16">
        <v>42</v>
      </c>
      <c r="N88" s="16">
        <v>63</v>
      </c>
      <c r="O88" s="16">
        <v>1.24</v>
      </c>
      <c r="P88" s="10" t="s">
        <v>86</v>
      </c>
    </row>
    <row r="89" spans="1:16" ht="18" customHeight="1" x14ac:dyDescent="0.25">
      <c r="A89" s="14"/>
      <c r="B89" s="14" t="s">
        <v>34</v>
      </c>
      <c r="C89" s="16">
        <v>80</v>
      </c>
      <c r="D89" s="16">
        <v>6.32</v>
      </c>
      <c r="E89" s="16">
        <v>0.8</v>
      </c>
      <c r="F89" s="16">
        <v>38.64</v>
      </c>
      <c r="G89" s="16">
        <v>102</v>
      </c>
      <c r="H89" s="16">
        <v>0.02</v>
      </c>
      <c r="I89" s="16">
        <v>0</v>
      </c>
      <c r="J89" s="16">
        <v>0</v>
      </c>
      <c r="K89" s="16">
        <v>0.23</v>
      </c>
      <c r="L89" s="16">
        <v>18.399999999999999</v>
      </c>
      <c r="M89" s="16">
        <v>17.399999999999999</v>
      </c>
      <c r="N89" s="16">
        <v>6.6</v>
      </c>
      <c r="O89" s="16">
        <v>0.22</v>
      </c>
      <c r="P89" s="10"/>
    </row>
    <row r="90" spans="1:16" ht="18" customHeight="1" x14ac:dyDescent="0.25">
      <c r="A90" s="14"/>
      <c r="B90" s="14" t="s">
        <v>35</v>
      </c>
      <c r="C90" s="16">
        <v>60</v>
      </c>
      <c r="D90" s="16">
        <v>3.36</v>
      </c>
      <c r="E90" s="16">
        <v>0.66</v>
      </c>
      <c r="F90" s="16">
        <v>29.64</v>
      </c>
      <c r="G90" s="16">
        <v>46.95</v>
      </c>
      <c r="H90" s="16">
        <v>0.68</v>
      </c>
      <c r="I90" s="16">
        <v>0</v>
      </c>
      <c r="J90" s="16">
        <v>0</v>
      </c>
      <c r="K90" s="16">
        <v>0</v>
      </c>
      <c r="L90" s="16">
        <v>17.07</v>
      </c>
      <c r="M90" s="16">
        <v>42.4</v>
      </c>
      <c r="N90" s="16">
        <v>10</v>
      </c>
      <c r="O90" s="16">
        <v>1.24</v>
      </c>
      <c r="P90" s="11"/>
    </row>
    <row r="91" spans="1:16" ht="18" customHeight="1" x14ac:dyDescent="0.25">
      <c r="A91" s="33"/>
      <c r="B91" s="56" t="s">
        <v>18</v>
      </c>
      <c r="C91" s="17"/>
      <c r="D91" s="47">
        <f t="shared" ref="D91:O91" si="9">SUM(D85:D90)</f>
        <v>19.68</v>
      </c>
      <c r="E91" s="47">
        <f t="shared" si="9"/>
        <v>21.060000000000002</v>
      </c>
      <c r="F91" s="47">
        <f t="shared" si="9"/>
        <v>146.68</v>
      </c>
      <c r="G91" s="47">
        <f t="shared" si="9"/>
        <v>664.45</v>
      </c>
      <c r="H91" s="47">
        <f t="shared" si="9"/>
        <v>0.9900000000000001</v>
      </c>
      <c r="I91" s="47">
        <f t="shared" si="9"/>
        <v>31.9</v>
      </c>
      <c r="J91" s="47">
        <f t="shared" si="9"/>
        <v>1.49</v>
      </c>
      <c r="K91" s="47">
        <f t="shared" si="9"/>
        <v>8.49</v>
      </c>
      <c r="L91" s="47">
        <f t="shared" si="9"/>
        <v>391.66</v>
      </c>
      <c r="M91" s="47">
        <f t="shared" si="9"/>
        <v>332.65</v>
      </c>
      <c r="N91" s="47">
        <f t="shared" si="9"/>
        <v>171.42999999999998</v>
      </c>
      <c r="O91" s="47">
        <f t="shared" si="9"/>
        <v>6.830000000000001</v>
      </c>
      <c r="P91" s="15"/>
    </row>
    <row r="92" spans="1:16" ht="18" customHeight="1" x14ac:dyDescent="0.25">
      <c r="A92" s="14"/>
      <c r="B92" s="24" t="s">
        <v>10</v>
      </c>
      <c r="C92" s="16"/>
      <c r="D92" s="16"/>
      <c r="E92" s="16"/>
      <c r="F92" s="16"/>
      <c r="G92" s="18">
        <f>G100*100/272000</f>
        <v>0.35001838235294119</v>
      </c>
      <c r="H92" s="16"/>
      <c r="I92" s="16"/>
      <c r="J92" s="16"/>
      <c r="K92" s="16"/>
      <c r="L92" s="16"/>
      <c r="M92" s="16"/>
      <c r="N92" s="16"/>
      <c r="O92" s="16"/>
      <c r="P92" s="10"/>
    </row>
    <row r="93" spans="1:16" ht="18" customHeight="1" x14ac:dyDescent="0.25">
      <c r="A93" s="14">
        <v>13</v>
      </c>
      <c r="B93" s="14" t="s">
        <v>36</v>
      </c>
      <c r="C93" s="16">
        <v>100</v>
      </c>
      <c r="D93" s="16">
        <v>1.2</v>
      </c>
      <c r="E93" s="16">
        <v>4.9000000000000004</v>
      </c>
      <c r="F93" s="16">
        <v>10.5</v>
      </c>
      <c r="G93" s="16">
        <v>84.5</v>
      </c>
      <c r="H93" s="16">
        <v>3.2000000000000001E-2</v>
      </c>
      <c r="I93" s="16">
        <v>24.3</v>
      </c>
      <c r="J93" s="16">
        <v>0.22</v>
      </c>
      <c r="K93" s="16">
        <v>2.31</v>
      </c>
      <c r="L93" s="16">
        <v>47.54</v>
      </c>
      <c r="M93" s="16">
        <v>3.3</v>
      </c>
      <c r="N93" s="16">
        <v>13.64</v>
      </c>
      <c r="O93" s="16">
        <v>0.59</v>
      </c>
      <c r="P93" s="10" t="s">
        <v>85</v>
      </c>
    </row>
    <row r="94" spans="1:16" ht="18" customHeight="1" x14ac:dyDescent="0.25">
      <c r="A94" s="14">
        <v>43</v>
      </c>
      <c r="B94" s="14" t="s">
        <v>69</v>
      </c>
      <c r="C94" s="16">
        <v>250</v>
      </c>
      <c r="D94" s="16">
        <v>2.1</v>
      </c>
      <c r="E94" s="16">
        <v>4.5</v>
      </c>
      <c r="F94" s="16">
        <v>13.6</v>
      </c>
      <c r="G94" s="16">
        <v>104</v>
      </c>
      <c r="H94" s="16">
        <v>0.15</v>
      </c>
      <c r="I94" s="16">
        <v>14.3</v>
      </c>
      <c r="J94" s="16">
        <v>0</v>
      </c>
      <c r="K94" s="16">
        <v>2.4300000000000002</v>
      </c>
      <c r="L94" s="16">
        <v>35.700000000000003</v>
      </c>
      <c r="M94" s="16">
        <v>26.68</v>
      </c>
      <c r="N94" s="16">
        <v>10.8</v>
      </c>
      <c r="O94" s="16">
        <v>0.76</v>
      </c>
      <c r="P94" s="10" t="s">
        <v>85</v>
      </c>
    </row>
    <row r="95" spans="1:16" ht="18" customHeight="1" x14ac:dyDescent="0.25">
      <c r="A95" s="16">
        <v>297</v>
      </c>
      <c r="B95" s="48" t="s">
        <v>65</v>
      </c>
      <c r="C95" s="35">
        <v>180</v>
      </c>
      <c r="D95" s="35">
        <v>10.08</v>
      </c>
      <c r="E95" s="35">
        <v>12.96</v>
      </c>
      <c r="F95" s="35">
        <v>49.5</v>
      </c>
      <c r="G95" s="35">
        <v>358.6</v>
      </c>
      <c r="H95" s="35">
        <v>0.18</v>
      </c>
      <c r="I95" s="35">
        <v>0</v>
      </c>
      <c r="J95" s="35">
        <v>2E-3</v>
      </c>
      <c r="K95" s="35">
        <v>0.02</v>
      </c>
      <c r="L95" s="35">
        <v>96.8</v>
      </c>
      <c r="M95" s="35">
        <v>17.41</v>
      </c>
      <c r="N95" s="35">
        <v>142.5</v>
      </c>
      <c r="O95" s="35">
        <v>1.35</v>
      </c>
      <c r="P95" s="10" t="s">
        <v>83</v>
      </c>
    </row>
    <row r="96" spans="1:16" ht="18" customHeight="1" x14ac:dyDescent="0.25">
      <c r="A96" s="14">
        <v>63</v>
      </c>
      <c r="B96" s="14" t="s">
        <v>39</v>
      </c>
      <c r="C96" s="16">
        <v>100</v>
      </c>
      <c r="D96" s="16">
        <v>13.9</v>
      </c>
      <c r="E96" s="16">
        <v>6.5</v>
      </c>
      <c r="F96" s="16">
        <v>4</v>
      </c>
      <c r="G96" s="16">
        <v>132</v>
      </c>
      <c r="H96" s="16">
        <v>0.23</v>
      </c>
      <c r="I96" s="16">
        <v>6.2</v>
      </c>
      <c r="J96" s="16">
        <v>0.35</v>
      </c>
      <c r="K96" s="16">
        <v>0.46</v>
      </c>
      <c r="L96" s="16">
        <v>62.5</v>
      </c>
      <c r="M96" s="16">
        <v>337.9</v>
      </c>
      <c r="N96" s="16">
        <v>40.4</v>
      </c>
      <c r="O96" s="16">
        <v>1</v>
      </c>
      <c r="P96" s="10" t="s">
        <v>85</v>
      </c>
    </row>
    <row r="97" spans="1:16" ht="12.75" customHeight="1" x14ac:dyDescent="0.25">
      <c r="A97" s="14">
        <v>153</v>
      </c>
      <c r="B97" s="14" t="s">
        <v>63</v>
      </c>
      <c r="C97" s="16">
        <v>200</v>
      </c>
      <c r="D97" s="16">
        <v>0.6</v>
      </c>
      <c r="E97" s="16">
        <v>0</v>
      </c>
      <c r="F97" s="16">
        <v>31.4</v>
      </c>
      <c r="G97" s="16">
        <v>124</v>
      </c>
      <c r="H97" s="16">
        <v>0.01</v>
      </c>
      <c r="I97" s="16">
        <v>0.75</v>
      </c>
      <c r="J97" s="16">
        <v>0.02</v>
      </c>
      <c r="K97" s="16">
        <v>0.2</v>
      </c>
      <c r="L97" s="16">
        <v>60</v>
      </c>
      <c r="M97" s="16">
        <v>20.75</v>
      </c>
      <c r="N97" s="16">
        <v>25.5</v>
      </c>
      <c r="O97" s="16">
        <v>0.81</v>
      </c>
      <c r="P97" s="10" t="s">
        <v>85</v>
      </c>
    </row>
    <row r="98" spans="1:16" ht="12.75" customHeight="1" x14ac:dyDescent="0.25">
      <c r="A98" s="14"/>
      <c r="B98" s="14" t="s">
        <v>34</v>
      </c>
      <c r="C98" s="16">
        <v>80</v>
      </c>
      <c r="D98" s="16">
        <v>6.32</v>
      </c>
      <c r="E98" s="16">
        <v>0.8</v>
      </c>
      <c r="F98" s="16">
        <v>38.64</v>
      </c>
      <c r="G98" s="16">
        <v>102</v>
      </c>
      <c r="H98" s="16">
        <v>0.02</v>
      </c>
      <c r="I98" s="16">
        <v>0</v>
      </c>
      <c r="J98" s="16">
        <v>0</v>
      </c>
      <c r="K98" s="16">
        <v>0.23</v>
      </c>
      <c r="L98" s="16">
        <v>18.399999999999999</v>
      </c>
      <c r="M98" s="16">
        <v>17.399999999999999</v>
      </c>
      <c r="N98" s="16">
        <v>6.6</v>
      </c>
      <c r="O98" s="16">
        <v>0.22</v>
      </c>
      <c r="P98" s="11"/>
    </row>
    <row r="99" spans="1:16" ht="12.75" customHeight="1" x14ac:dyDescent="0.25">
      <c r="A99" s="14"/>
      <c r="B99" s="14" t="s">
        <v>35</v>
      </c>
      <c r="C99" s="16">
        <v>60</v>
      </c>
      <c r="D99" s="16">
        <v>2.2400000000000002</v>
      </c>
      <c r="E99" s="16">
        <v>0.44</v>
      </c>
      <c r="F99" s="16">
        <v>19.760000000000002</v>
      </c>
      <c r="G99" s="16">
        <v>46.95</v>
      </c>
      <c r="H99" s="16">
        <v>0.68</v>
      </c>
      <c r="I99" s="16">
        <v>0</v>
      </c>
      <c r="J99" s="16">
        <v>0</v>
      </c>
      <c r="K99" s="16">
        <v>0</v>
      </c>
      <c r="L99" s="16">
        <v>17.07</v>
      </c>
      <c r="M99" s="16">
        <v>42.4</v>
      </c>
      <c r="N99" s="16">
        <v>10</v>
      </c>
      <c r="O99" s="16">
        <v>1.24</v>
      </c>
      <c r="P99" s="2"/>
    </row>
    <row r="100" spans="1:16" ht="18" customHeight="1" x14ac:dyDescent="0.25">
      <c r="A100" s="54"/>
      <c r="B100" s="56" t="s">
        <v>18</v>
      </c>
      <c r="C100" s="17"/>
      <c r="D100" s="17">
        <f t="shared" ref="D100:O100" si="10">SUM(D93:D99)</f>
        <v>36.440000000000005</v>
      </c>
      <c r="E100" s="17">
        <f t="shared" si="10"/>
        <v>30.1</v>
      </c>
      <c r="F100" s="17">
        <f t="shared" si="10"/>
        <v>167.39999999999998</v>
      </c>
      <c r="G100" s="17">
        <f t="shared" si="10"/>
        <v>952.05000000000007</v>
      </c>
      <c r="H100" s="17">
        <f t="shared" si="10"/>
        <v>1.302</v>
      </c>
      <c r="I100" s="17">
        <f t="shared" si="10"/>
        <v>45.550000000000004</v>
      </c>
      <c r="J100" s="17">
        <f t="shared" si="10"/>
        <v>0.59199999999999997</v>
      </c>
      <c r="K100" s="17">
        <f t="shared" si="10"/>
        <v>5.65</v>
      </c>
      <c r="L100" s="17">
        <f t="shared" si="10"/>
        <v>338.01</v>
      </c>
      <c r="M100" s="17">
        <f t="shared" si="10"/>
        <v>465.83999999999992</v>
      </c>
      <c r="N100" s="17">
        <f t="shared" si="10"/>
        <v>249.44</v>
      </c>
      <c r="O100" s="17">
        <f t="shared" si="10"/>
        <v>5.97</v>
      </c>
      <c r="P100" s="2"/>
    </row>
    <row r="101" spans="1:16" ht="18" customHeight="1" x14ac:dyDescent="0.25">
      <c r="A101" s="54"/>
      <c r="B101" s="59" t="s">
        <v>8</v>
      </c>
      <c r="C101" s="38"/>
      <c r="D101" s="50">
        <f t="shared" ref="D101:O101" si="11">D91+D100</f>
        <v>56.120000000000005</v>
      </c>
      <c r="E101" s="50">
        <f t="shared" si="11"/>
        <v>51.160000000000004</v>
      </c>
      <c r="F101" s="50">
        <f t="shared" si="11"/>
        <v>314.08</v>
      </c>
      <c r="G101" s="50">
        <f t="shared" si="11"/>
        <v>1616.5</v>
      </c>
      <c r="H101" s="50">
        <f t="shared" si="11"/>
        <v>2.2920000000000003</v>
      </c>
      <c r="I101" s="50">
        <f t="shared" si="11"/>
        <v>77.45</v>
      </c>
      <c r="J101" s="50">
        <f t="shared" si="11"/>
        <v>2.0819999999999999</v>
      </c>
      <c r="K101" s="50">
        <f t="shared" si="11"/>
        <v>14.14</v>
      </c>
      <c r="L101" s="50">
        <f t="shared" si="11"/>
        <v>729.67000000000007</v>
      </c>
      <c r="M101" s="50">
        <f t="shared" si="11"/>
        <v>798.4899999999999</v>
      </c>
      <c r="N101" s="50">
        <f t="shared" si="11"/>
        <v>420.87</v>
      </c>
      <c r="O101" s="50">
        <f t="shared" si="11"/>
        <v>12.8</v>
      </c>
      <c r="P101" s="3"/>
    </row>
    <row r="102" spans="1:16" ht="79.5" customHeight="1" x14ac:dyDescent="0.25"/>
    <row r="103" spans="1:16" ht="14.25" customHeight="1" x14ac:dyDescent="0.25">
      <c r="A103" s="21"/>
      <c r="B103" s="21" t="s">
        <v>25</v>
      </c>
      <c r="C103" s="22"/>
      <c r="D103" s="20"/>
      <c r="E103" s="22"/>
      <c r="F103" s="22"/>
      <c r="G103" s="22"/>
      <c r="H103" s="20"/>
      <c r="I103" s="20"/>
      <c r="J103" s="20"/>
      <c r="K103" s="75"/>
      <c r="L103" s="20"/>
      <c r="M103" s="20"/>
      <c r="N103" s="20"/>
      <c r="O103" s="20"/>
      <c r="P103" s="3"/>
    </row>
    <row r="104" spans="1:16" ht="14.25" customHeight="1" x14ac:dyDescent="0.25">
      <c r="A104" s="54"/>
      <c r="B104" s="54" t="s">
        <v>12</v>
      </c>
      <c r="C104" s="20" t="s">
        <v>103</v>
      </c>
      <c r="D104" s="20"/>
      <c r="E104" s="20"/>
      <c r="F104" s="20"/>
      <c r="G104" s="20"/>
      <c r="H104" s="20"/>
      <c r="I104" s="20"/>
      <c r="J104" s="20"/>
      <c r="K104" s="75"/>
      <c r="L104" s="20"/>
      <c r="M104" s="20"/>
      <c r="N104" s="20"/>
      <c r="O104" s="20"/>
      <c r="P104" s="3"/>
    </row>
    <row r="105" spans="1:16" ht="14.25" customHeight="1" x14ac:dyDescent="0.25">
      <c r="A105" s="54"/>
      <c r="B105" s="54" t="s">
        <v>13</v>
      </c>
      <c r="C105" s="105" t="s">
        <v>107</v>
      </c>
      <c r="D105" s="106"/>
      <c r="E105" s="20"/>
      <c r="F105" s="20"/>
      <c r="G105" s="20"/>
      <c r="H105" s="20"/>
      <c r="I105" s="20"/>
      <c r="J105" s="20"/>
      <c r="K105" s="20"/>
      <c r="L105" s="34"/>
      <c r="M105" s="34"/>
      <c r="N105" s="34"/>
      <c r="O105" s="34"/>
      <c r="P105" s="3"/>
    </row>
    <row r="106" spans="1:16" ht="14.25" customHeight="1" x14ac:dyDescent="0.25">
      <c r="A106" s="54"/>
      <c r="B106" s="54" t="s">
        <v>15</v>
      </c>
      <c r="C106" s="76" t="s">
        <v>106</v>
      </c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12"/>
    </row>
    <row r="107" spans="1:16" ht="14.25" customHeight="1" x14ac:dyDescent="0.25">
      <c r="A107" s="107" t="s">
        <v>0</v>
      </c>
      <c r="B107" s="109" t="s">
        <v>1</v>
      </c>
      <c r="C107" s="110" t="s">
        <v>2</v>
      </c>
      <c r="D107" s="74" t="s">
        <v>3</v>
      </c>
      <c r="E107" s="74" t="s">
        <v>4</v>
      </c>
      <c r="F107" s="110" t="s">
        <v>5</v>
      </c>
      <c r="G107" s="110" t="s">
        <v>6</v>
      </c>
      <c r="H107" s="119" t="s">
        <v>17</v>
      </c>
      <c r="I107" s="120"/>
      <c r="J107" s="120"/>
      <c r="K107" s="121"/>
      <c r="L107" s="119" t="s">
        <v>7</v>
      </c>
      <c r="M107" s="120"/>
      <c r="N107" s="120"/>
      <c r="O107" s="121"/>
      <c r="P107" s="12"/>
    </row>
    <row r="108" spans="1:16" ht="14.25" customHeight="1" x14ac:dyDescent="0.25">
      <c r="A108" s="108"/>
      <c r="B108" s="109"/>
      <c r="C108" s="110"/>
      <c r="D108" s="74" t="s">
        <v>8</v>
      </c>
      <c r="E108" s="74" t="s">
        <v>8</v>
      </c>
      <c r="F108" s="110"/>
      <c r="G108" s="110"/>
      <c r="H108" s="16" t="s">
        <v>43</v>
      </c>
      <c r="I108" s="16" t="s">
        <v>44</v>
      </c>
      <c r="J108" s="16" t="s">
        <v>45</v>
      </c>
      <c r="K108" s="16" t="s">
        <v>46</v>
      </c>
      <c r="L108" s="16" t="s">
        <v>47</v>
      </c>
      <c r="M108" s="16" t="s">
        <v>48</v>
      </c>
      <c r="N108" s="16" t="s">
        <v>49</v>
      </c>
      <c r="O108" s="16" t="s">
        <v>9</v>
      </c>
      <c r="P108" s="8"/>
    </row>
    <row r="109" spans="1:16" ht="14.25" customHeight="1" x14ac:dyDescent="0.25">
      <c r="A109" s="39"/>
      <c r="B109" s="40" t="s">
        <v>31</v>
      </c>
      <c r="C109" s="41"/>
      <c r="D109" s="41"/>
      <c r="E109" s="41"/>
      <c r="F109" s="41"/>
      <c r="G109" s="42">
        <f>G115*100/272000</f>
        <v>0.24810661764705882</v>
      </c>
      <c r="H109" s="16"/>
      <c r="I109" s="16"/>
      <c r="J109" s="16"/>
      <c r="K109" s="16"/>
      <c r="L109" s="16"/>
      <c r="M109" s="16"/>
      <c r="N109" s="16"/>
      <c r="O109" s="16"/>
      <c r="P109" s="10" t="s">
        <v>83</v>
      </c>
    </row>
    <row r="110" spans="1:16" ht="14.25" customHeight="1" x14ac:dyDescent="0.25">
      <c r="A110" s="97">
        <v>2</v>
      </c>
      <c r="B110" s="93" t="s">
        <v>50</v>
      </c>
      <c r="C110" s="28">
        <v>100</v>
      </c>
      <c r="D110" s="28">
        <v>1.1000000000000001</v>
      </c>
      <c r="E110" s="28">
        <v>5</v>
      </c>
      <c r="F110" s="28">
        <v>4.7</v>
      </c>
      <c r="G110" s="28">
        <v>62.9</v>
      </c>
      <c r="H110" s="28">
        <v>0.09</v>
      </c>
      <c r="I110" s="28">
        <v>20.3</v>
      </c>
      <c r="J110" s="28">
        <v>0</v>
      </c>
      <c r="K110" s="28">
        <v>3.37</v>
      </c>
      <c r="L110" s="28">
        <v>31.6</v>
      </c>
      <c r="M110" s="28">
        <v>32.119999999999997</v>
      </c>
      <c r="N110" s="28">
        <v>17.62</v>
      </c>
      <c r="O110" s="28">
        <v>1.26</v>
      </c>
      <c r="P110" s="10" t="s">
        <v>85</v>
      </c>
    </row>
    <row r="111" spans="1:16" ht="23.25" customHeight="1" x14ac:dyDescent="0.25">
      <c r="A111" s="96">
        <v>109</v>
      </c>
      <c r="B111" s="94" t="s">
        <v>111</v>
      </c>
      <c r="C111" s="35">
        <v>150</v>
      </c>
      <c r="D111" s="35">
        <v>8.66</v>
      </c>
      <c r="E111" s="35">
        <v>8.32</v>
      </c>
      <c r="F111" s="35">
        <v>15.97</v>
      </c>
      <c r="G111" s="35">
        <v>321</v>
      </c>
      <c r="H111" s="35">
        <v>0.08</v>
      </c>
      <c r="I111" s="35">
        <v>0.73499999999999999</v>
      </c>
      <c r="J111" s="35">
        <v>6.7000000000000004E-2</v>
      </c>
      <c r="K111" s="35">
        <v>5.1999999999999998E-2</v>
      </c>
      <c r="L111" s="35">
        <v>306</v>
      </c>
      <c r="M111" s="35">
        <v>39.1</v>
      </c>
      <c r="N111" s="35">
        <v>327.12</v>
      </c>
      <c r="O111" s="35">
        <v>0.69699999999999995</v>
      </c>
      <c r="P111" s="10" t="s">
        <v>85</v>
      </c>
    </row>
    <row r="112" spans="1:16" ht="23.25" customHeight="1" x14ac:dyDescent="0.25">
      <c r="A112" s="98">
        <v>631</v>
      </c>
      <c r="B112" s="95" t="s">
        <v>80</v>
      </c>
      <c r="C112" s="31">
        <v>200</v>
      </c>
      <c r="D112" s="31">
        <v>0.2</v>
      </c>
      <c r="E112" s="31">
        <v>0</v>
      </c>
      <c r="F112" s="31">
        <v>35.799999999999997</v>
      </c>
      <c r="G112" s="31">
        <v>142</v>
      </c>
      <c r="H112" s="31">
        <v>0.01</v>
      </c>
      <c r="I112" s="31">
        <v>1.8</v>
      </c>
      <c r="J112" s="31">
        <v>0</v>
      </c>
      <c r="K112" s="31">
        <v>0</v>
      </c>
      <c r="L112" s="31">
        <v>23.73</v>
      </c>
      <c r="M112" s="31">
        <v>4.4000000000000004</v>
      </c>
      <c r="N112" s="31">
        <v>3.6</v>
      </c>
      <c r="O112" s="31">
        <v>0.18</v>
      </c>
      <c r="P112" s="10" t="s">
        <v>83</v>
      </c>
    </row>
    <row r="113" spans="1:16" ht="27.75" customHeight="1" x14ac:dyDescent="0.25">
      <c r="A113" s="14"/>
      <c r="B113" s="14" t="s">
        <v>34</v>
      </c>
      <c r="C113" s="16">
        <v>80</v>
      </c>
      <c r="D113" s="16">
        <v>6.32</v>
      </c>
      <c r="E113" s="16">
        <v>0.8</v>
      </c>
      <c r="F113" s="16">
        <v>38.64</v>
      </c>
      <c r="G113" s="16">
        <v>102</v>
      </c>
      <c r="H113" s="16">
        <v>0.02</v>
      </c>
      <c r="I113" s="16">
        <v>0</v>
      </c>
      <c r="J113" s="16">
        <v>0</v>
      </c>
      <c r="K113" s="16">
        <v>0.23</v>
      </c>
      <c r="L113" s="16">
        <v>18.399999999999999</v>
      </c>
      <c r="M113" s="16">
        <v>17.399999999999999</v>
      </c>
      <c r="N113" s="16">
        <v>6.6</v>
      </c>
      <c r="O113" s="16">
        <v>0.22</v>
      </c>
      <c r="P113" s="10"/>
    </row>
    <row r="114" spans="1:16" ht="18" customHeight="1" x14ac:dyDescent="0.25">
      <c r="A114" s="14"/>
      <c r="B114" s="14" t="s">
        <v>35</v>
      </c>
      <c r="C114" s="16">
        <v>60</v>
      </c>
      <c r="D114" s="16">
        <v>3.36</v>
      </c>
      <c r="E114" s="16">
        <v>0.66</v>
      </c>
      <c r="F114" s="16">
        <v>29.64</v>
      </c>
      <c r="G114" s="16">
        <v>46.95</v>
      </c>
      <c r="H114" s="16">
        <v>0.68</v>
      </c>
      <c r="I114" s="16">
        <v>0</v>
      </c>
      <c r="J114" s="16">
        <v>0</v>
      </c>
      <c r="K114" s="16">
        <v>0</v>
      </c>
      <c r="L114" s="16">
        <v>17.07</v>
      </c>
      <c r="M114" s="16">
        <v>42.4</v>
      </c>
      <c r="N114" s="16">
        <v>10</v>
      </c>
      <c r="O114" s="16">
        <v>1.24</v>
      </c>
      <c r="P114" s="11"/>
    </row>
    <row r="115" spans="1:16" ht="18" customHeight="1" x14ac:dyDescent="0.25">
      <c r="A115" s="33"/>
      <c r="B115" s="56" t="s">
        <v>18</v>
      </c>
      <c r="C115" s="17"/>
      <c r="D115" s="17">
        <f t="shared" ref="D115:O115" si="12">SUM(D110:D114)</f>
        <v>19.64</v>
      </c>
      <c r="E115" s="17">
        <f t="shared" si="12"/>
        <v>14.780000000000001</v>
      </c>
      <c r="F115" s="17">
        <f t="shared" si="12"/>
        <v>124.75</v>
      </c>
      <c r="G115" s="17">
        <f t="shared" si="12"/>
        <v>674.85</v>
      </c>
      <c r="H115" s="17">
        <f t="shared" si="12"/>
        <v>0.88</v>
      </c>
      <c r="I115" s="17">
        <f t="shared" si="12"/>
        <v>22.835000000000001</v>
      </c>
      <c r="J115" s="17">
        <f t="shared" si="12"/>
        <v>6.7000000000000004E-2</v>
      </c>
      <c r="K115" s="17">
        <f t="shared" si="12"/>
        <v>3.6520000000000001</v>
      </c>
      <c r="L115" s="17">
        <f t="shared" si="12"/>
        <v>396.8</v>
      </c>
      <c r="M115" s="17">
        <f t="shared" si="12"/>
        <v>135.42000000000002</v>
      </c>
      <c r="N115" s="17">
        <f t="shared" si="12"/>
        <v>364.94000000000005</v>
      </c>
      <c r="O115" s="17">
        <f t="shared" si="12"/>
        <v>3.5970000000000004</v>
      </c>
      <c r="P115" s="8"/>
    </row>
    <row r="116" spans="1:16" ht="18" customHeight="1" x14ac:dyDescent="0.25">
      <c r="A116" s="14"/>
      <c r="B116" s="24" t="s">
        <v>10</v>
      </c>
      <c r="C116" s="16"/>
      <c r="D116" s="16"/>
      <c r="E116" s="16"/>
      <c r="F116" s="16"/>
      <c r="G116" s="18">
        <f>G124*100/272000</f>
        <v>0.35112132352941178</v>
      </c>
      <c r="H116" s="25"/>
      <c r="I116" s="25"/>
      <c r="J116" s="25"/>
      <c r="K116" s="25"/>
      <c r="L116" s="25"/>
      <c r="M116" s="25"/>
      <c r="N116" s="25"/>
      <c r="O116" s="25"/>
      <c r="P116" s="10"/>
    </row>
    <row r="117" spans="1:16" ht="18" customHeight="1" x14ac:dyDescent="0.25">
      <c r="A117" s="14">
        <v>14</v>
      </c>
      <c r="B117" s="14" t="s">
        <v>101</v>
      </c>
      <c r="C117" s="16">
        <v>100</v>
      </c>
      <c r="D117" s="16">
        <v>1.5</v>
      </c>
      <c r="E117" s="16">
        <v>4.0999999999999996</v>
      </c>
      <c r="F117" s="16">
        <v>4.2</v>
      </c>
      <c r="G117" s="16">
        <v>61</v>
      </c>
      <c r="H117" s="16">
        <v>0.02</v>
      </c>
      <c r="I117" s="16">
        <v>8.56</v>
      </c>
      <c r="J117" s="16">
        <v>0</v>
      </c>
      <c r="K117" s="16">
        <v>2.3199999999999998</v>
      </c>
      <c r="L117" s="16">
        <v>65.55</v>
      </c>
      <c r="M117" s="16">
        <v>37.130000000000003</v>
      </c>
      <c r="N117" s="16">
        <v>19.7</v>
      </c>
      <c r="O117" s="16">
        <v>1.72</v>
      </c>
      <c r="P117" s="10" t="s">
        <v>83</v>
      </c>
    </row>
    <row r="118" spans="1:16" ht="18" customHeight="1" x14ac:dyDescent="0.25">
      <c r="A118" s="14">
        <v>39</v>
      </c>
      <c r="B118" s="14" t="s">
        <v>37</v>
      </c>
      <c r="C118" s="16">
        <v>250</v>
      </c>
      <c r="D118" s="16">
        <v>2</v>
      </c>
      <c r="E118" s="16">
        <v>5.2</v>
      </c>
      <c r="F118" s="16">
        <v>13.1</v>
      </c>
      <c r="G118" s="16">
        <v>106</v>
      </c>
      <c r="H118" s="73">
        <v>37.57</v>
      </c>
      <c r="I118" s="73">
        <v>34.51</v>
      </c>
      <c r="J118" s="73">
        <v>94.17</v>
      </c>
      <c r="K118" s="73">
        <v>1.73</v>
      </c>
      <c r="L118" s="73">
        <v>88.56</v>
      </c>
      <c r="M118" s="73">
        <v>0.16</v>
      </c>
      <c r="N118" s="73">
        <v>7.0000000000000007E-2</v>
      </c>
      <c r="O118" s="73">
        <v>3.92</v>
      </c>
      <c r="P118" s="10" t="s">
        <v>85</v>
      </c>
    </row>
    <row r="119" spans="1:16" ht="18" customHeight="1" x14ac:dyDescent="0.25">
      <c r="A119" s="14">
        <v>97</v>
      </c>
      <c r="B119" s="14" t="s">
        <v>38</v>
      </c>
      <c r="C119" s="16">
        <v>180</v>
      </c>
      <c r="D119" s="16">
        <v>6.3</v>
      </c>
      <c r="E119" s="16">
        <v>7.38</v>
      </c>
      <c r="F119" s="16">
        <v>42.3</v>
      </c>
      <c r="G119" s="16">
        <v>264.60000000000002</v>
      </c>
      <c r="H119" s="90">
        <v>34.92</v>
      </c>
      <c r="I119" s="90">
        <v>7.66</v>
      </c>
      <c r="J119" s="90">
        <v>38.24</v>
      </c>
      <c r="K119" s="90">
        <v>0.49</v>
      </c>
      <c r="L119" s="90">
        <v>70.790000000000006</v>
      </c>
      <c r="M119" s="90">
        <v>0.01</v>
      </c>
      <c r="N119" s="90">
        <v>0.06</v>
      </c>
      <c r="O119" s="90">
        <v>0.31</v>
      </c>
      <c r="P119" s="10" t="s">
        <v>85</v>
      </c>
    </row>
    <row r="120" spans="1:16" ht="18" customHeight="1" x14ac:dyDescent="0.25">
      <c r="A120" s="43">
        <v>451</v>
      </c>
      <c r="B120" s="44" t="s">
        <v>19</v>
      </c>
      <c r="C120" s="45">
        <v>100</v>
      </c>
      <c r="D120" s="46">
        <v>15.9</v>
      </c>
      <c r="E120" s="46">
        <v>14.4</v>
      </c>
      <c r="F120" s="46">
        <v>16</v>
      </c>
      <c r="G120" s="46">
        <v>261</v>
      </c>
      <c r="H120" s="14">
        <v>0.08</v>
      </c>
      <c r="I120" s="14">
        <v>1.53</v>
      </c>
      <c r="J120" s="14">
        <v>0.04</v>
      </c>
      <c r="K120" s="14">
        <v>0</v>
      </c>
      <c r="L120" s="14">
        <v>61.4</v>
      </c>
      <c r="M120" s="14">
        <v>234.7</v>
      </c>
      <c r="N120" s="14">
        <v>27.94</v>
      </c>
      <c r="O120" s="14">
        <v>3.1</v>
      </c>
      <c r="P120" s="10" t="s">
        <v>83</v>
      </c>
    </row>
    <row r="121" spans="1:16" ht="18" customHeight="1" x14ac:dyDescent="0.25">
      <c r="A121" s="14">
        <v>707</v>
      </c>
      <c r="B121" s="14" t="s">
        <v>100</v>
      </c>
      <c r="C121" s="16">
        <v>200</v>
      </c>
      <c r="D121" s="16">
        <v>0.1</v>
      </c>
      <c r="E121" s="16">
        <v>0</v>
      </c>
      <c r="F121" s="16">
        <v>22.2</v>
      </c>
      <c r="G121" s="16">
        <v>88</v>
      </c>
      <c r="H121" s="73">
        <v>0.04</v>
      </c>
      <c r="I121" s="73">
        <v>0.2</v>
      </c>
      <c r="J121" s="73">
        <v>0</v>
      </c>
      <c r="K121" s="73">
        <v>0</v>
      </c>
      <c r="L121" s="73">
        <v>40</v>
      </c>
      <c r="M121" s="73">
        <v>24</v>
      </c>
      <c r="N121" s="73">
        <v>18</v>
      </c>
      <c r="O121" s="73">
        <v>0.8</v>
      </c>
      <c r="P121" s="10" t="s">
        <v>83</v>
      </c>
    </row>
    <row r="122" spans="1:16" ht="18" customHeight="1" x14ac:dyDescent="0.25">
      <c r="A122" s="30"/>
      <c r="B122" s="14" t="s">
        <v>34</v>
      </c>
      <c r="C122" s="16">
        <v>100</v>
      </c>
      <c r="D122" s="16">
        <v>7.9</v>
      </c>
      <c r="E122" s="16">
        <v>1</v>
      </c>
      <c r="F122" s="16">
        <v>48.3</v>
      </c>
      <c r="G122" s="16">
        <v>127.5</v>
      </c>
      <c r="H122" s="16">
        <v>0.04</v>
      </c>
      <c r="I122" s="16">
        <v>0</v>
      </c>
      <c r="J122" s="16">
        <v>0</v>
      </c>
      <c r="K122" s="16">
        <v>0.46</v>
      </c>
      <c r="L122" s="16">
        <v>18.399999999999999</v>
      </c>
      <c r="M122" s="16">
        <v>34.799999999999997</v>
      </c>
      <c r="N122" s="16">
        <v>12.12</v>
      </c>
      <c r="O122" s="16">
        <v>0.44</v>
      </c>
      <c r="P122" s="10"/>
    </row>
    <row r="123" spans="1:16" ht="12.75" customHeight="1" x14ac:dyDescent="0.25">
      <c r="A123" s="14"/>
      <c r="B123" s="14" t="s">
        <v>35</v>
      </c>
      <c r="C123" s="16">
        <v>60</v>
      </c>
      <c r="D123" s="16">
        <v>2.2400000000000002</v>
      </c>
      <c r="E123" s="16">
        <v>0.44</v>
      </c>
      <c r="F123" s="16">
        <v>19.760000000000002</v>
      </c>
      <c r="G123" s="16">
        <v>46.95</v>
      </c>
      <c r="H123" s="16">
        <v>0.68</v>
      </c>
      <c r="I123" s="16">
        <v>0</v>
      </c>
      <c r="J123" s="16">
        <v>0</v>
      </c>
      <c r="K123" s="16">
        <v>0</v>
      </c>
      <c r="L123" s="16">
        <v>17.07</v>
      </c>
      <c r="M123" s="16">
        <v>42.4</v>
      </c>
      <c r="N123" s="16">
        <v>10</v>
      </c>
      <c r="O123" s="16">
        <v>1.24</v>
      </c>
      <c r="P123" s="11"/>
    </row>
    <row r="124" spans="1:16" ht="18" customHeight="1" x14ac:dyDescent="0.25">
      <c r="A124" s="56"/>
      <c r="B124" s="56" t="s">
        <v>18</v>
      </c>
      <c r="C124" s="17"/>
      <c r="D124" s="17">
        <f t="shared" ref="D124:O124" si="13">SUM(D117:D123)</f>
        <v>35.940000000000005</v>
      </c>
      <c r="E124" s="17">
        <f t="shared" si="13"/>
        <v>32.519999999999996</v>
      </c>
      <c r="F124" s="17">
        <f t="shared" si="13"/>
        <v>165.85999999999999</v>
      </c>
      <c r="G124" s="17">
        <f t="shared" si="13"/>
        <v>955.05000000000007</v>
      </c>
      <c r="H124" s="17">
        <f t="shared" si="13"/>
        <v>73.350000000000023</v>
      </c>
      <c r="I124" s="17">
        <f t="shared" si="13"/>
        <v>52.460000000000008</v>
      </c>
      <c r="J124" s="17">
        <f t="shared" si="13"/>
        <v>132.44999999999999</v>
      </c>
      <c r="K124" s="17">
        <f t="shared" si="13"/>
        <v>5</v>
      </c>
      <c r="L124" s="17">
        <f t="shared" si="13"/>
        <v>361.77</v>
      </c>
      <c r="M124" s="17">
        <f t="shared" si="13"/>
        <v>373.2</v>
      </c>
      <c r="N124" s="17">
        <f t="shared" si="13"/>
        <v>87.89</v>
      </c>
      <c r="O124" s="17">
        <f t="shared" si="13"/>
        <v>11.53</v>
      </c>
      <c r="P124" s="11"/>
    </row>
    <row r="125" spans="1:16" ht="18" customHeight="1" x14ac:dyDescent="0.25">
      <c r="A125" s="56"/>
      <c r="B125" s="56" t="s">
        <v>8</v>
      </c>
      <c r="C125" s="17"/>
      <c r="D125" s="17">
        <f t="shared" ref="D125:O125" si="14">SUM(D117:D124)</f>
        <v>71.88000000000001</v>
      </c>
      <c r="E125" s="17">
        <f t="shared" si="14"/>
        <v>65.039999999999992</v>
      </c>
      <c r="F125" s="17">
        <f t="shared" si="14"/>
        <v>331.71999999999997</v>
      </c>
      <c r="G125" s="17">
        <f t="shared" si="14"/>
        <v>1910.1000000000001</v>
      </c>
      <c r="H125" s="17">
        <f t="shared" si="14"/>
        <v>146.70000000000005</v>
      </c>
      <c r="I125" s="17">
        <f t="shared" si="14"/>
        <v>104.92000000000002</v>
      </c>
      <c r="J125" s="17">
        <f t="shared" si="14"/>
        <v>264.89999999999998</v>
      </c>
      <c r="K125" s="17">
        <f t="shared" si="14"/>
        <v>10</v>
      </c>
      <c r="L125" s="17">
        <f t="shared" si="14"/>
        <v>723.54</v>
      </c>
      <c r="M125" s="17">
        <f t="shared" si="14"/>
        <v>746.4</v>
      </c>
      <c r="N125" s="17">
        <f t="shared" si="14"/>
        <v>175.78</v>
      </c>
      <c r="O125" s="17">
        <f t="shared" si="14"/>
        <v>23.06</v>
      </c>
      <c r="P125" s="2"/>
    </row>
    <row r="126" spans="1:16" ht="109.5" customHeight="1" x14ac:dyDescent="0.25"/>
    <row r="127" spans="1:16" ht="18.75" customHeight="1" x14ac:dyDescent="0.25">
      <c r="A127" s="21"/>
      <c r="B127" s="21" t="s">
        <v>26</v>
      </c>
      <c r="C127" s="22"/>
      <c r="D127" s="20"/>
      <c r="E127" s="22"/>
      <c r="F127" s="22"/>
      <c r="G127" s="22"/>
      <c r="H127" s="20"/>
      <c r="I127" s="20"/>
      <c r="J127" s="20"/>
      <c r="K127" s="75"/>
      <c r="L127" s="20"/>
      <c r="M127" s="20"/>
      <c r="N127" s="20"/>
      <c r="O127" s="20"/>
      <c r="P127" s="3"/>
    </row>
    <row r="128" spans="1:16" ht="18.75" customHeight="1" x14ac:dyDescent="0.25">
      <c r="A128" s="54"/>
      <c r="B128" s="54" t="s">
        <v>12</v>
      </c>
      <c r="C128" s="20" t="s">
        <v>103</v>
      </c>
      <c r="D128" s="20"/>
      <c r="E128" s="20"/>
      <c r="F128" s="20"/>
      <c r="G128" s="20"/>
      <c r="H128" s="20"/>
      <c r="I128" s="20"/>
      <c r="J128" s="20"/>
      <c r="K128" s="75"/>
      <c r="L128" s="20"/>
      <c r="M128" s="20"/>
      <c r="N128" s="20"/>
      <c r="O128" s="20"/>
      <c r="P128" s="3"/>
    </row>
    <row r="129" spans="1:16" ht="18.75" customHeight="1" x14ac:dyDescent="0.25">
      <c r="A129" s="54"/>
      <c r="B129" s="54" t="s">
        <v>13</v>
      </c>
      <c r="C129" s="105" t="s">
        <v>107</v>
      </c>
      <c r="D129" s="106"/>
      <c r="E129" s="20"/>
      <c r="F129" s="20"/>
      <c r="G129" s="20"/>
      <c r="H129" s="20"/>
      <c r="I129" s="20"/>
      <c r="J129" s="20"/>
      <c r="K129" s="20"/>
      <c r="L129" s="34"/>
      <c r="M129" s="34"/>
      <c r="N129" s="34"/>
      <c r="O129" s="34"/>
      <c r="P129" s="3"/>
    </row>
    <row r="130" spans="1:16" ht="18.75" customHeight="1" x14ac:dyDescent="0.25">
      <c r="A130" s="54"/>
      <c r="B130" s="54" t="s">
        <v>15</v>
      </c>
      <c r="C130" s="76" t="s">
        <v>106</v>
      </c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12"/>
    </row>
    <row r="131" spans="1:16" ht="18.75" customHeight="1" x14ac:dyDescent="0.25">
      <c r="A131" s="107" t="s">
        <v>0</v>
      </c>
      <c r="B131" s="109" t="s">
        <v>1</v>
      </c>
      <c r="C131" s="110" t="s">
        <v>2</v>
      </c>
      <c r="D131" s="74" t="s">
        <v>3</v>
      </c>
      <c r="E131" s="74" t="s">
        <v>4</v>
      </c>
      <c r="F131" s="110" t="s">
        <v>5</v>
      </c>
      <c r="G131" s="110" t="s">
        <v>6</v>
      </c>
      <c r="H131" s="119" t="s">
        <v>17</v>
      </c>
      <c r="I131" s="120"/>
      <c r="J131" s="120"/>
      <c r="K131" s="121"/>
      <c r="L131" s="119" t="s">
        <v>7</v>
      </c>
      <c r="M131" s="120"/>
      <c r="N131" s="120"/>
      <c r="O131" s="121"/>
      <c r="P131" s="12"/>
    </row>
    <row r="132" spans="1:16" ht="15" customHeight="1" x14ac:dyDescent="0.25">
      <c r="A132" s="108"/>
      <c r="B132" s="109"/>
      <c r="C132" s="110"/>
      <c r="D132" s="74" t="s">
        <v>8</v>
      </c>
      <c r="E132" s="74" t="s">
        <v>8</v>
      </c>
      <c r="F132" s="110"/>
      <c r="G132" s="110"/>
      <c r="H132" s="16" t="s">
        <v>43</v>
      </c>
      <c r="I132" s="16" t="s">
        <v>44</v>
      </c>
      <c r="J132" s="16" t="s">
        <v>45</v>
      </c>
      <c r="K132" s="16" t="s">
        <v>46</v>
      </c>
      <c r="L132" s="16" t="s">
        <v>47</v>
      </c>
      <c r="M132" s="16" t="s">
        <v>48</v>
      </c>
      <c r="N132" s="16" t="s">
        <v>49</v>
      </c>
      <c r="O132" s="16" t="s">
        <v>9</v>
      </c>
      <c r="P132" s="5"/>
    </row>
    <row r="133" spans="1:16" ht="14.25" customHeight="1" x14ac:dyDescent="0.25">
      <c r="A133" s="14"/>
      <c r="B133" s="14" t="s">
        <v>31</v>
      </c>
      <c r="C133" s="16"/>
      <c r="D133" s="16"/>
      <c r="E133" s="16"/>
      <c r="F133" s="16"/>
      <c r="G133" s="18">
        <f>G139*100/272000</f>
        <v>0.24983455882352942</v>
      </c>
      <c r="H133" s="16"/>
      <c r="I133" s="16"/>
      <c r="J133" s="16"/>
      <c r="K133" s="16"/>
      <c r="L133" s="16"/>
      <c r="M133" s="16"/>
      <c r="N133" s="16"/>
      <c r="O133" s="16"/>
      <c r="P133" s="10"/>
    </row>
    <row r="134" spans="1:16" ht="28.5" customHeight="1" x14ac:dyDescent="0.25">
      <c r="A134" s="14">
        <v>29</v>
      </c>
      <c r="B134" s="14" t="s">
        <v>93</v>
      </c>
      <c r="C134" s="16">
        <v>100</v>
      </c>
      <c r="D134" s="16">
        <v>1.3</v>
      </c>
      <c r="E134" s="16">
        <v>7.6</v>
      </c>
      <c r="F134" s="16">
        <v>9.6999999999999993</v>
      </c>
      <c r="G134" s="16">
        <v>107</v>
      </c>
      <c r="H134" s="16">
        <v>0.2</v>
      </c>
      <c r="I134" s="16">
        <v>11.44</v>
      </c>
      <c r="J134" s="16">
        <v>0.01</v>
      </c>
      <c r="K134" s="16">
        <v>3.92</v>
      </c>
      <c r="L134" s="16">
        <v>38.64</v>
      </c>
      <c r="M134" s="16">
        <v>99.32</v>
      </c>
      <c r="N134" s="16">
        <v>35.53</v>
      </c>
      <c r="O134" s="16">
        <v>2.44</v>
      </c>
      <c r="P134" s="13" t="s">
        <v>85</v>
      </c>
    </row>
    <row r="135" spans="1:16" ht="18.75" customHeight="1" x14ac:dyDescent="0.25">
      <c r="A135" s="14">
        <v>123</v>
      </c>
      <c r="B135" s="14" t="s">
        <v>79</v>
      </c>
      <c r="C135" s="16">
        <v>200</v>
      </c>
      <c r="D135" s="16">
        <v>6.8</v>
      </c>
      <c r="E135" s="16">
        <v>8.4</v>
      </c>
      <c r="F135" s="16">
        <v>37.4</v>
      </c>
      <c r="G135" s="16">
        <v>233.6</v>
      </c>
      <c r="H135" s="16">
        <v>0.08</v>
      </c>
      <c r="I135" s="16">
        <v>0.65</v>
      </c>
      <c r="J135" s="16">
        <v>0.02</v>
      </c>
      <c r="K135" s="16">
        <v>34</v>
      </c>
      <c r="L135" s="16">
        <v>240.5</v>
      </c>
      <c r="M135" s="16">
        <v>240.43</v>
      </c>
      <c r="N135" s="16">
        <v>20.8</v>
      </c>
      <c r="O135" s="16">
        <v>2.41</v>
      </c>
      <c r="P135" s="10" t="s">
        <v>85</v>
      </c>
    </row>
    <row r="136" spans="1:16" ht="18.75" customHeight="1" x14ac:dyDescent="0.25">
      <c r="A136" s="14">
        <v>149</v>
      </c>
      <c r="B136" s="14" t="s">
        <v>33</v>
      </c>
      <c r="C136" s="16">
        <v>200</v>
      </c>
      <c r="D136" s="16">
        <v>4.9000000000000004</v>
      </c>
      <c r="E136" s="16">
        <v>5</v>
      </c>
      <c r="F136" s="16">
        <v>32.5</v>
      </c>
      <c r="G136" s="16">
        <v>190</v>
      </c>
      <c r="H136" s="16">
        <v>0.04</v>
      </c>
      <c r="I136" s="16">
        <v>1.3</v>
      </c>
      <c r="J136" s="16">
        <v>0.03</v>
      </c>
      <c r="K136" s="16">
        <v>0</v>
      </c>
      <c r="L136" s="16">
        <v>179.42</v>
      </c>
      <c r="M136" s="16">
        <v>116.2</v>
      </c>
      <c r="N136" s="16">
        <v>21.64</v>
      </c>
      <c r="O136" s="16">
        <v>0.71</v>
      </c>
      <c r="P136" s="10" t="s">
        <v>85</v>
      </c>
    </row>
    <row r="137" spans="1:16" ht="18.75" customHeight="1" x14ac:dyDescent="0.25">
      <c r="A137" s="14"/>
      <c r="B137" s="14" t="s">
        <v>34</v>
      </c>
      <c r="C137" s="16">
        <v>80</v>
      </c>
      <c r="D137" s="16">
        <v>6.32</v>
      </c>
      <c r="E137" s="16">
        <v>0.8</v>
      </c>
      <c r="F137" s="16">
        <v>38.64</v>
      </c>
      <c r="G137" s="16">
        <v>102</v>
      </c>
      <c r="H137" s="16">
        <v>0.02</v>
      </c>
      <c r="I137" s="16">
        <v>0</v>
      </c>
      <c r="J137" s="16">
        <v>0</v>
      </c>
      <c r="K137" s="16">
        <v>0.23</v>
      </c>
      <c r="L137" s="16">
        <v>18.399999999999999</v>
      </c>
      <c r="M137" s="16">
        <v>17.399999999999999</v>
      </c>
      <c r="N137" s="16">
        <v>6.6</v>
      </c>
      <c r="O137" s="16">
        <v>0.22</v>
      </c>
      <c r="P137" s="10"/>
    </row>
    <row r="138" spans="1:16" ht="15" customHeight="1" x14ac:dyDescent="0.25">
      <c r="A138" s="14"/>
      <c r="B138" s="14" t="s">
        <v>35</v>
      </c>
      <c r="C138" s="16">
        <v>60</v>
      </c>
      <c r="D138" s="16">
        <v>3.36</v>
      </c>
      <c r="E138" s="16">
        <v>0.66</v>
      </c>
      <c r="F138" s="16">
        <v>29.64</v>
      </c>
      <c r="G138" s="16">
        <v>46.95</v>
      </c>
      <c r="H138" s="16">
        <v>0.68</v>
      </c>
      <c r="I138" s="16">
        <v>0</v>
      </c>
      <c r="J138" s="16">
        <v>0</v>
      </c>
      <c r="K138" s="16">
        <v>0</v>
      </c>
      <c r="L138" s="16">
        <v>17.07</v>
      </c>
      <c r="M138" s="16">
        <v>42.4</v>
      </c>
      <c r="N138" s="16">
        <v>10</v>
      </c>
      <c r="O138" s="16">
        <v>1.24</v>
      </c>
      <c r="P138" s="11"/>
    </row>
    <row r="139" spans="1:16" ht="14.25" customHeight="1" x14ac:dyDescent="0.25">
      <c r="A139" s="23"/>
      <c r="B139" s="56" t="s">
        <v>18</v>
      </c>
      <c r="C139" s="17"/>
      <c r="D139" s="17">
        <f t="shared" ref="D139:O139" si="15">SUM(D134:D138)</f>
        <v>22.68</v>
      </c>
      <c r="E139" s="17">
        <f t="shared" si="15"/>
        <v>22.46</v>
      </c>
      <c r="F139" s="17">
        <f t="shared" si="15"/>
        <v>147.88</v>
      </c>
      <c r="G139" s="17">
        <f t="shared" si="15"/>
        <v>679.55000000000007</v>
      </c>
      <c r="H139" s="17">
        <f t="shared" si="15"/>
        <v>1.02</v>
      </c>
      <c r="I139" s="17">
        <f t="shared" si="15"/>
        <v>13.39</v>
      </c>
      <c r="J139" s="17">
        <f t="shared" si="15"/>
        <v>0.06</v>
      </c>
      <c r="K139" s="17">
        <f t="shared" si="15"/>
        <v>38.15</v>
      </c>
      <c r="L139" s="17">
        <f t="shared" si="15"/>
        <v>494.02999999999992</v>
      </c>
      <c r="M139" s="17">
        <f t="shared" si="15"/>
        <v>515.75</v>
      </c>
      <c r="N139" s="17">
        <f t="shared" si="15"/>
        <v>94.57</v>
      </c>
      <c r="O139" s="17">
        <f t="shared" si="15"/>
        <v>7.02</v>
      </c>
      <c r="P139" s="5"/>
    </row>
    <row r="140" spans="1:16" ht="13.5" customHeight="1" x14ac:dyDescent="0.25">
      <c r="A140" s="14"/>
      <c r="B140" s="24" t="s">
        <v>10</v>
      </c>
      <c r="C140" s="16"/>
      <c r="D140" s="16"/>
      <c r="E140" s="16"/>
      <c r="F140" s="16"/>
      <c r="G140" s="18">
        <f>G149*100/272000</f>
        <v>0.3507058823529412</v>
      </c>
      <c r="H140" s="20"/>
      <c r="I140" s="20"/>
      <c r="J140" s="20"/>
      <c r="K140" s="20"/>
      <c r="L140" s="20"/>
      <c r="M140" s="20"/>
      <c r="N140" s="20"/>
      <c r="O140" s="20"/>
      <c r="P140" s="10"/>
    </row>
    <row r="141" spans="1:16" ht="25.5" x14ac:dyDescent="0.25">
      <c r="A141" s="14">
        <v>3</v>
      </c>
      <c r="B141" s="14" t="s">
        <v>53</v>
      </c>
      <c r="C141" s="16">
        <v>100</v>
      </c>
      <c r="D141" s="16">
        <v>0.9</v>
      </c>
      <c r="E141" s="16">
        <v>5</v>
      </c>
      <c r="F141" s="16">
        <v>4</v>
      </c>
      <c r="G141" s="16">
        <v>60</v>
      </c>
      <c r="H141" s="16">
        <v>0.09</v>
      </c>
      <c r="I141" s="16">
        <v>20.3</v>
      </c>
      <c r="J141" s="16">
        <v>0</v>
      </c>
      <c r="K141" s="67">
        <v>3.37</v>
      </c>
      <c r="L141" s="69">
        <v>31.6</v>
      </c>
      <c r="M141" s="69">
        <v>16.260000000000002</v>
      </c>
      <c r="N141" s="69">
        <v>34.61</v>
      </c>
      <c r="O141" s="67">
        <v>0.74</v>
      </c>
      <c r="P141" s="10" t="s">
        <v>85</v>
      </c>
    </row>
    <row r="142" spans="1:16" ht="18.75" customHeight="1" x14ac:dyDescent="0.25">
      <c r="A142" s="14">
        <v>60</v>
      </c>
      <c r="B142" s="14" t="s">
        <v>62</v>
      </c>
      <c r="C142" s="16">
        <v>250</v>
      </c>
      <c r="D142" s="16">
        <v>13.5</v>
      </c>
      <c r="E142" s="16">
        <v>3.6</v>
      </c>
      <c r="F142" s="16">
        <v>12.5</v>
      </c>
      <c r="G142" s="16">
        <v>132</v>
      </c>
      <c r="H142" s="16">
        <v>0.18</v>
      </c>
      <c r="I142" s="16">
        <v>18.7</v>
      </c>
      <c r="J142" s="16">
        <v>0.09</v>
      </c>
      <c r="K142" s="16">
        <v>0.7</v>
      </c>
      <c r="L142" s="16">
        <v>140.80000000000001</v>
      </c>
      <c r="M142" s="16">
        <v>260.39999999999998</v>
      </c>
      <c r="N142" s="16">
        <v>49.3</v>
      </c>
      <c r="O142" s="16">
        <v>1.73</v>
      </c>
      <c r="P142" s="10" t="s">
        <v>85</v>
      </c>
    </row>
    <row r="143" spans="1:16" ht="18.75" customHeight="1" x14ac:dyDescent="0.25">
      <c r="A143" s="7">
        <v>302</v>
      </c>
      <c r="B143" s="9" t="s">
        <v>102</v>
      </c>
      <c r="C143" s="65">
        <v>180</v>
      </c>
      <c r="D143" s="66">
        <v>9.5000000000000001E-2</v>
      </c>
      <c r="E143" s="66">
        <v>9.1</v>
      </c>
      <c r="F143" s="66">
        <v>0.16700000000000001</v>
      </c>
      <c r="G143" s="66">
        <v>84.97</v>
      </c>
      <c r="H143" s="29">
        <v>7.65</v>
      </c>
      <c r="I143" s="29">
        <v>0.31</v>
      </c>
      <c r="J143" s="29">
        <v>4.1900000000000004</v>
      </c>
      <c r="K143" s="29">
        <v>0.06</v>
      </c>
      <c r="L143" s="29">
        <v>119.2</v>
      </c>
      <c r="M143" s="29">
        <v>0</v>
      </c>
      <c r="N143" s="29">
        <v>0.01</v>
      </c>
      <c r="O143" s="29">
        <v>0</v>
      </c>
      <c r="P143" s="10" t="s">
        <v>85</v>
      </c>
    </row>
    <row r="144" spans="1:16" ht="18" customHeight="1" x14ac:dyDescent="0.25">
      <c r="A144" s="14">
        <v>68</v>
      </c>
      <c r="B144" s="14" t="s">
        <v>70</v>
      </c>
      <c r="C144" s="16">
        <v>100</v>
      </c>
      <c r="D144" s="16">
        <v>21.3</v>
      </c>
      <c r="E144" s="16">
        <v>20.9</v>
      </c>
      <c r="F144" s="16">
        <v>1.9</v>
      </c>
      <c r="G144" s="16">
        <v>302.7</v>
      </c>
      <c r="H144" s="16">
        <v>0.08</v>
      </c>
      <c r="I144" s="16">
        <v>1.53</v>
      </c>
      <c r="J144" s="16">
        <v>0.04</v>
      </c>
      <c r="K144" s="16">
        <v>0</v>
      </c>
      <c r="L144" s="16">
        <v>61.4</v>
      </c>
      <c r="M144" s="16">
        <v>234.7</v>
      </c>
      <c r="N144" s="16">
        <v>27.94</v>
      </c>
      <c r="O144" s="16">
        <v>3.1</v>
      </c>
      <c r="P144" s="10" t="s">
        <v>85</v>
      </c>
    </row>
    <row r="145" spans="1:16" ht="18.75" customHeight="1" x14ac:dyDescent="0.25">
      <c r="A145" s="14">
        <v>154</v>
      </c>
      <c r="B145" s="14" t="s">
        <v>95</v>
      </c>
      <c r="C145" s="16">
        <v>200</v>
      </c>
      <c r="D145" s="16">
        <v>0.4</v>
      </c>
      <c r="E145" s="16">
        <v>0</v>
      </c>
      <c r="F145" s="16">
        <v>27.4</v>
      </c>
      <c r="G145" s="16">
        <v>106</v>
      </c>
      <c r="H145" s="16">
        <v>0.03</v>
      </c>
      <c r="I145" s="16">
        <v>1.47</v>
      </c>
      <c r="J145" s="16">
        <v>0</v>
      </c>
      <c r="K145" s="16">
        <v>0</v>
      </c>
      <c r="L145" s="16">
        <v>113</v>
      </c>
      <c r="M145" s="16">
        <v>132</v>
      </c>
      <c r="N145" s="16">
        <v>29.33</v>
      </c>
      <c r="O145" s="16">
        <v>2.4</v>
      </c>
      <c r="P145" s="10" t="s">
        <v>85</v>
      </c>
    </row>
    <row r="146" spans="1:16" ht="18" customHeight="1" x14ac:dyDescent="0.25">
      <c r="A146" s="14">
        <v>248</v>
      </c>
      <c r="B146" s="14" t="s">
        <v>81</v>
      </c>
      <c r="C146" s="16">
        <v>200</v>
      </c>
      <c r="D146" s="16">
        <v>0.8</v>
      </c>
      <c r="E146" s="16">
        <v>0.8</v>
      </c>
      <c r="F146" s="16">
        <v>19.600000000000001</v>
      </c>
      <c r="G146" s="16">
        <v>94</v>
      </c>
      <c r="H146" s="16">
        <v>0.04</v>
      </c>
      <c r="I146" s="16">
        <v>15</v>
      </c>
      <c r="J146" s="16">
        <v>0</v>
      </c>
      <c r="K146" s="16">
        <v>0.03</v>
      </c>
      <c r="L146" s="16">
        <v>34</v>
      </c>
      <c r="M146" s="16">
        <v>16.5</v>
      </c>
      <c r="N146" s="16">
        <v>13.5</v>
      </c>
      <c r="O146" s="16">
        <v>3.3</v>
      </c>
      <c r="P146" s="10" t="s">
        <v>86</v>
      </c>
    </row>
    <row r="147" spans="1:16" ht="18.75" customHeight="1" x14ac:dyDescent="0.25">
      <c r="A147" s="14"/>
      <c r="B147" s="14" t="s">
        <v>34</v>
      </c>
      <c r="C147" s="16">
        <v>100</v>
      </c>
      <c r="D147" s="16">
        <v>7.9</v>
      </c>
      <c r="E147" s="16">
        <v>1</v>
      </c>
      <c r="F147" s="16">
        <v>48.5</v>
      </c>
      <c r="G147" s="16">
        <v>127.3</v>
      </c>
      <c r="H147" s="16">
        <v>0.02</v>
      </c>
      <c r="I147" s="16">
        <v>0</v>
      </c>
      <c r="J147" s="16">
        <v>0</v>
      </c>
      <c r="K147" s="16">
        <v>0.23</v>
      </c>
      <c r="L147" s="16">
        <v>23</v>
      </c>
      <c r="M147" s="16">
        <v>17.399999999999999</v>
      </c>
      <c r="N147" s="16">
        <v>6.6</v>
      </c>
      <c r="O147" s="16">
        <v>0.22</v>
      </c>
      <c r="P147" s="10"/>
    </row>
    <row r="148" spans="1:16" ht="12.75" customHeight="1" x14ac:dyDescent="0.25">
      <c r="A148" s="14"/>
      <c r="B148" s="14" t="s">
        <v>35</v>
      </c>
      <c r="C148" s="16">
        <v>60</v>
      </c>
      <c r="D148" s="16">
        <v>2.2400000000000002</v>
      </c>
      <c r="E148" s="16">
        <v>0.44</v>
      </c>
      <c r="F148" s="16">
        <v>19.760000000000002</v>
      </c>
      <c r="G148" s="16">
        <v>46.95</v>
      </c>
      <c r="H148" s="16">
        <v>0.68</v>
      </c>
      <c r="I148" s="16">
        <v>0</v>
      </c>
      <c r="J148" s="16">
        <v>0</v>
      </c>
      <c r="K148" s="16">
        <v>0</v>
      </c>
      <c r="L148" s="16">
        <v>17.07</v>
      </c>
      <c r="M148" s="16">
        <v>42.4</v>
      </c>
      <c r="N148" s="16">
        <v>10</v>
      </c>
      <c r="O148" s="16">
        <v>1.24</v>
      </c>
      <c r="P148" s="11"/>
    </row>
    <row r="149" spans="1:16" ht="18" customHeight="1" x14ac:dyDescent="0.25">
      <c r="A149" s="54"/>
      <c r="B149" s="56" t="s">
        <v>18</v>
      </c>
      <c r="C149" s="17"/>
      <c r="D149" s="17">
        <f>SUM(D141:D148)</f>
        <v>47.134999999999998</v>
      </c>
      <c r="E149" s="17">
        <f t="shared" ref="E149:O149" si="16">SUM(E141:E148)</f>
        <v>40.839999999999989</v>
      </c>
      <c r="F149" s="17">
        <f t="shared" si="16"/>
        <v>133.827</v>
      </c>
      <c r="G149" s="17">
        <f t="shared" si="16"/>
        <v>953.92000000000007</v>
      </c>
      <c r="H149" s="17">
        <f t="shared" si="16"/>
        <v>8.7699999999999978</v>
      </c>
      <c r="I149" s="17">
        <f t="shared" si="16"/>
        <v>57.31</v>
      </c>
      <c r="J149" s="17">
        <f t="shared" si="16"/>
        <v>4.32</v>
      </c>
      <c r="K149" s="17">
        <f t="shared" si="16"/>
        <v>4.3900000000000006</v>
      </c>
      <c r="L149" s="17">
        <f t="shared" si="16"/>
        <v>540.07000000000005</v>
      </c>
      <c r="M149" s="17">
        <f t="shared" si="16"/>
        <v>719.65999999999985</v>
      </c>
      <c r="N149" s="17">
        <f t="shared" si="16"/>
        <v>171.29</v>
      </c>
      <c r="O149" s="17">
        <f t="shared" si="16"/>
        <v>12.73</v>
      </c>
      <c r="P149" s="11"/>
    </row>
    <row r="150" spans="1:16" ht="18" customHeight="1" x14ac:dyDescent="0.25">
      <c r="A150" s="54"/>
      <c r="B150" s="56" t="s">
        <v>8</v>
      </c>
      <c r="C150" s="17"/>
      <c r="D150" s="17">
        <f>D139+D149</f>
        <v>69.814999999999998</v>
      </c>
      <c r="E150" s="17">
        <f t="shared" ref="E150:O150" si="17">E139+E149</f>
        <v>63.29999999999999</v>
      </c>
      <c r="F150" s="17">
        <f t="shared" si="17"/>
        <v>281.70699999999999</v>
      </c>
      <c r="G150" s="17">
        <f t="shared" si="17"/>
        <v>1633.4700000000003</v>
      </c>
      <c r="H150" s="17">
        <f t="shared" si="17"/>
        <v>9.7899999999999974</v>
      </c>
      <c r="I150" s="17">
        <f t="shared" si="17"/>
        <v>70.7</v>
      </c>
      <c r="J150" s="17">
        <f t="shared" si="17"/>
        <v>4.38</v>
      </c>
      <c r="K150" s="17">
        <f t="shared" si="17"/>
        <v>42.54</v>
      </c>
      <c r="L150" s="17">
        <f t="shared" si="17"/>
        <v>1034.0999999999999</v>
      </c>
      <c r="M150" s="17">
        <f t="shared" si="17"/>
        <v>1235.4099999999999</v>
      </c>
      <c r="N150" s="17">
        <f t="shared" si="17"/>
        <v>265.86</v>
      </c>
      <c r="O150" s="17">
        <f t="shared" si="17"/>
        <v>19.75</v>
      </c>
      <c r="P150" s="6"/>
    </row>
    <row r="151" spans="1:16" ht="63.75" customHeight="1" x14ac:dyDescent="0.25"/>
    <row r="152" spans="1:16" x14ac:dyDescent="0.25">
      <c r="A152" s="21"/>
      <c r="B152" s="21" t="s">
        <v>27</v>
      </c>
      <c r="C152" s="22"/>
      <c r="D152" s="20"/>
      <c r="E152" s="22"/>
      <c r="F152" s="22"/>
      <c r="G152" s="22"/>
      <c r="H152" s="20"/>
      <c r="I152" s="20"/>
      <c r="J152" s="20"/>
      <c r="K152" s="75"/>
      <c r="L152" s="20"/>
      <c r="M152" s="20"/>
      <c r="N152" s="20"/>
      <c r="O152" s="20"/>
      <c r="P152" s="4"/>
    </row>
    <row r="153" spans="1:16" x14ac:dyDescent="0.25">
      <c r="A153" s="54"/>
      <c r="B153" s="54" t="s">
        <v>12</v>
      </c>
      <c r="C153" s="20" t="s">
        <v>105</v>
      </c>
      <c r="D153" s="20"/>
      <c r="E153" s="20"/>
      <c r="F153" s="20"/>
      <c r="G153" s="20"/>
      <c r="H153" s="20"/>
      <c r="I153" s="20"/>
      <c r="J153" s="20"/>
      <c r="K153" s="75"/>
      <c r="L153" s="20"/>
      <c r="M153" s="20"/>
      <c r="N153" s="20"/>
      <c r="O153" s="20"/>
      <c r="P153" s="3"/>
    </row>
    <row r="154" spans="1:16" x14ac:dyDescent="0.25">
      <c r="A154" s="54"/>
      <c r="B154" s="54" t="s">
        <v>13</v>
      </c>
      <c r="C154" s="105" t="s">
        <v>107</v>
      </c>
      <c r="D154" s="106"/>
      <c r="E154" s="20"/>
      <c r="F154" s="20"/>
      <c r="G154" s="20"/>
      <c r="H154" s="20"/>
      <c r="I154" s="20"/>
      <c r="J154" s="20"/>
      <c r="K154" s="20"/>
      <c r="L154" s="34"/>
      <c r="M154" s="34"/>
      <c r="N154" s="34"/>
      <c r="O154" s="34"/>
      <c r="P154" s="3"/>
    </row>
    <row r="155" spans="1:16" x14ac:dyDescent="0.25">
      <c r="A155" s="54"/>
      <c r="B155" s="54" t="s">
        <v>15</v>
      </c>
      <c r="C155" s="20"/>
      <c r="D155" s="20" t="s">
        <v>106</v>
      </c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3"/>
    </row>
    <row r="156" spans="1:16" ht="15" x14ac:dyDescent="0.25">
      <c r="A156" s="107" t="s">
        <v>0</v>
      </c>
      <c r="B156" s="109" t="s">
        <v>1</v>
      </c>
      <c r="C156" s="110" t="s">
        <v>2</v>
      </c>
      <c r="D156" s="74" t="s">
        <v>3</v>
      </c>
      <c r="E156" s="74" t="s">
        <v>4</v>
      </c>
      <c r="F156" s="110" t="s">
        <v>5</v>
      </c>
      <c r="G156" s="110" t="s">
        <v>6</v>
      </c>
      <c r="H156" s="119" t="s">
        <v>17</v>
      </c>
      <c r="I156" s="120"/>
      <c r="J156" s="120"/>
      <c r="K156" s="121"/>
      <c r="L156" s="119" t="s">
        <v>7</v>
      </c>
      <c r="M156" s="120"/>
      <c r="N156" s="120"/>
      <c r="O156" s="121"/>
      <c r="P156" s="12"/>
    </row>
    <row r="157" spans="1:16" ht="15" x14ac:dyDescent="0.25">
      <c r="A157" s="108"/>
      <c r="B157" s="109"/>
      <c r="C157" s="110"/>
      <c r="D157" s="74" t="s">
        <v>8</v>
      </c>
      <c r="E157" s="74" t="s">
        <v>8</v>
      </c>
      <c r="F157" s="110"/>
      <c r="G157" s="110"/>
      <c r="H157" s="16" t="s">
        <v>43</v>
      </c>
      <c r="I157" s="16" t="s">
        <v>44</v>
      </c>
      <c r="J157" s="16" t="s">
        <v>45</v>
      </c>
      <c r="K157" s="16" t="s">
        <v>46</v>
      </c>
      <c r="L157" s="16" t="s">
        <v>47</v>
      </c>
      <c r="M157" s="16" t="s">
        <v>48</v>
      </c>
      <c r="N157" s="16" t="s">
        <v>49</v>
      </c>
      <c r="O157" s="16" t="s">
        <v>9</v>
      </c>
      <c r="P157" s="12"/>
    </row>
    <row r="158" spans="1:16" ht="15" x14ac:dyDescent="0.25">
      <c r="A158" s="14"/>
      <c r="B158" s="24" t="s">
        <v>31</v>
      </c>
      <c r="C158" s="16"/>
      <c r="D158" s="16"/>
      <c r="E158" s="16"/>
      <c r="F158" s="16"/>
      <c r="G158" s="18">
        <f>G166*100/272000</f>
        <v>0.24781249999999999</v>
      </c>
      <c r="H158" s="16"/>
      <c r="I158" s="16"/>
      <c r="J158" s="16"/>
      <c r="K158" s="16"/>
      <c r="L158" s="16"/>
      <c r="M158" s="16"/>
      <c r="N158" s="16"/>
      <c r="O158" s="16"/>
      <c r="P158" s="8"/>
    </row>
    <row r="159" spans="1:16" ht="15" x14ac:dyDescent="0.25">
      <c r="A159" s="14">
        <v>7</v>
      </c>
      <c r="B159" s="14" t="s">
        <v>94</v>
      </c>
      <c r="C159" s="16">
        <v>100</v>
      </c>
      <c r="D159" s="16">
        <v>1.5</v>
      </c>
      <c r="E159" s="16">
        <v>4</v>
      </c>
      <c r="F159" s="16">
        <v>11</v>
      </c>
      <c r="G159" s="16">
        <v>86</v>
      </c>
      <c r="H159" s="16">
        <v>0.09</v>
      </c>
      <c r="I159" s="16">
        <v>45.8</v>
      </c>
      <c r="J159" s="16">
        <v>1.2</v>
      </c>
      <c r="K159" s="16">
        <v>2.4900000000000002</v>
      </c>
      <c r="L159" s="16">
        <v>58.3</v>
      </c>
      <c r="M159" s="16">
        <v>49.4</v>
      </c>
      <c r="N159" s="16">
        <v>11.6</v>
      </c>
      <c r="O159" s="16">
        <v>1.26</v>
      </c>
      <c r="P159" s="13" t="s">
        <v>85</v>
      </c>
    </row>
    <row r="160" spans="1:16" ht="15" x14ac:dyDescent="0.25">
      <c r="A160" s="14">
        <v>129</v>
      </c>
      <c r="B160" s="14" t="s">
        <v>78</v>
      </c>
      <c r="C160" s="16">
        <v>200</v>
      </c>
      <c r="D160" s="16">
        <v>6.2</v>
      </c>
      <c r="E160" s="16">
        <v>9.6</v>
      </c>
      <c r="F160" s="16">
        <v>26.6</v>
      </c>
      <c r="G160" s="16">
        <v>211.6</v>
      </c>
      <c r="H160" s="16">
        <v>0.19</v>
      </c>
      <c r="I160" s="16">
        <v>1.06</v>
      </c>
      <c r="J160" s="16">
        <v>52.72</v>
      </c>
      <c r="K160" s="16">
        <v>0.86</v>
      </c>
      <c r="L160" s="16">
        <v>241.3</v>
      </c>
      <c r="M160" s="16">
        <v>209.4</v>
      </c>
      <c r="N160" s="16">
        <v>55.18</v>
      </c>
      <c r="O160" s="16">
        <v>1.58</v>
      </c>
      <c r="P160" s="10" t="s">
        <v>85</v>
      </c>
    </row>
    <row r="161" spans="1:16" ht="15" x14ac:dyDescent="0.25">
      <c r="A161" s="14">
        <v>96</v>
      </c>
      <c r="B161" s="14" t="s">
        <v>67</v>
      </c>
      <c r="C161" s="16">
        <v>15</v>
      </c>
      <c r="D161" s="16">
        <v>1.4999999999999999E-2</v>
      </c>
      <c r="E161" s="16">
        <v>12.45</v>
      </c>
      <c r="F161" s="16">
        <v>0.15</v>
      </c>
      <c r="G161" s="16">
        <v>115.5</v>
      </c>
      <c r="H161" s="16">
        <v>0</v>
      </c>
      <c r="I161" s="16">
        <v>0</v>
      </c>
      <c r="J161" s="16">
        <v>5.8999999999999997E-2</v>
      </c>
      <c r="K161" s="16">
        <v>0.1</v>
      </c>
      <c r="L161" s="16">
        <v>3</v>
      </c>
      <c r="M161" s="16">
        <v>0.19</v>
      </c>
      <c r="N161" s="16">
        <v>0</v>
      </c>
      <c r="O161" s="16">
        <v>0.02</v>
      </c>
      <c r="P161" s="10" t="s">
        <v>83</v>
      </c>
    </row>
    <row r="162" spans="1:16" ht="15" x14ac:dyDescent="0.25">
      <c r="A162" s="16">
        <v>685</v>
      </c>
      <c r="B162" s="14" t="s">
        <v>84</v>
      </c>
      <c r="C162" s="35">
        <v>200</v>
      </c>
      <c r="D162" s="35">
        <v>0.2</v>
      </c>
      <c r="E162" s="35">
        <v>0</v>
      </c>
      <c r="F162" s="35">
        <v>15</v>
      </c>
      <c r="G162" s="35">
        <v>58</v>
      </c>
      <c r="H162" s="35">
        <v>0.01</v>
      </c>
      <c r="I162" s="35">
        <v>0.75</v>
      </c>
      <c r="J162" s="35">
        <v>0.02</v>
      </c>
      <c r="K162" s="35">
        <v>0.2</v>
      </c>
      <c r="L162" s="35">
        <v>11.54</v>
      </c>
      <c r="M162" s="35">
        <v>20.75</v>
      </c>
      <c r="N162" s="35">
        <v>25.5</v>
      </c>
      <c r="O162" s="35">
        <v>0.81</v>
      </c>
      <c r="P162" s="10" t="s">
        <v>83</v>
      </c>
    </row>
    <row r="163" spans="1:16" ht="15" x14ac:dyDescent="0.25">
      <c r="A163" s="14">
        <v>250</v>
      </c>
      <c r="B163" s="14" t="s">
        <v>60</v>
      </c>
      <c r="C163" s="16">
        <v>100</v>
      </c>
      <c r="D163" s="16">
        <v>1.28</v>
      </c>
      <c r="E163" s="16">
        <v>0.28000000000000003</v>
      </c>
      <c r="F163" s="16">
        <v>11.57</v>
      </c>
      <c r="G163" s="16">
        <v>54</v>
      </c>
      <c r="H163" s="16">
        <v>0.08</v>
      </c>
      <c r="I163" s="16">
        <v>128.58000000000001</v>
      </c>
      <c r="J163" s="16">
        <v>0</v>
      </c>
      <c r="K163" s="16">
        <v>0.42</v>
      </c>
      <c r="L163" s="16">
        <v>72.86</v>
      </c>
      <c r="M163" s="16">
        <v>49.28</v>
      </c>
      <c r="N163" s="16">
        <v>27.86</v>
      </c>
      <c r="O163" s="35">
        <v>0.64</v>
      </c>
      <c r="P163" s="10" t="s">
        <v>86</v>
      </c>
    </row>
    <row r="164" spans="1:16" ht="15" x14ac:dyDescent="0.25">
      <c r="A164" s="14"/>
      <c r="B164" s="14" t="s">
        <v>34</v>
      </c>
      <c r="C164" s="16">
        <v>80</v>
      </c>
      <c r="D164" s="16">
        <v>6.32</v>
      </c>
      <c r="E164" s="16">
        <v>0.8</v>
      </c>
      <c r="F164" s="16">
        <v>38.64</v>
      </c>
      <c r="G164" s="16">
        <v>102</v>
      </c>
      <c r="H164" s="16">
        <v>0.02</v>
      </c>
      <c r="I164" s="16">
        <v>0</v>
      </c>
      <c r="J164" s="16">
        <v>0</v>
      </c>
      <c r="K164" s="16">
        <v>0.23</v>
      </c>
      <c r="L164" s="16">
        <v>18.399999999999999</v>
      </c>
      <c r="M164" s="16">
        <v>17.399999999999999</v>
      </c>
      <c r="N164" s="16">
        <v>6.6</v>
      </c>
      <c r="O164" s="16">
        <v>0.22</v>
      </c>
      <c r="P164" s="10"/>
    </row>
    <row r="165" spans="1:16" ht="15" x14ac:dyDescent="0.25">
      <c r="A165" s="14"/>
      <c r="B165" s="14" t="s">
        <v>35</v>
      </c>
      <c r="C165" s="16">
        <v>60</v>
      </c>
      <c r="D165" s="16">
        <v>3.36</v>
      </c>
      <c r="E165" s="16">
        <v>0.66</v>
      </c>
      <c r="F165" s="16">
        <v>29.64</v>
      </c>
      <c r="G165" s="16">
        <v>46.95</v>
      </c>
      <c r="H165" s="16">
        <v>0.68</v>
      </c>
      <c r="I165" s="16">
        <v>0</v>
      </c>
      <c r="J165" s="16">
        <v>0</v>
      </c>
      <c r="K165" s="16">
        <v>0</v>
      </c>
      <c r="L165" s="16">
        <v>17.07</v>
      </c>
      <c r="M165" s="16">
        <v>42.4</v>
      </c>
      <c r="N165" s="16">
        <v>10</v>
      </c>
      <c r="O165" s="16">
        <v>1.24</v>
      </c>
      <c r="P165" s="10"/>
    </row>
    <row r="166" spans="1:16" ht="15" x14ac:dyDescent="0.25">
      <c r="A166" s="23"/>
      <c r="B166" s="56" t="s">
        <v>18</v>
      </c>
      <c r="C166" s="17"/>
      <c r="D166" s="17">
        <f t="shared" ref="D166:O166" si="18">SUM(D159:D165)</f>
        <v>18.875</v>
      </c>
      <c r="E166" s="17">
        <f t="shared" si="18"/>
        <v>27.79</v>
      </c>
      <c r="F166" s="17">
        <f t="shared" si="18"/>
        <v>132.6</v>
      </c>
      <c r="G166" s="17">
        <f t="shared" si="18"/>
        <v>674.05000000000007</v>
      </c>
      <c r="H166" s="17">
        <f t="shared" si="18"/>
        <v>1.07</v>
      </c>
      <c r="I166" s="17">
        <f t="shared" si="18"/>
        <v>176.19</v>
      </c>
      <c r="J166" s="17">
        <f t="shared" si="18"/>
        <v>53.999000000000002</v>
      </c>
      <c r="K166" s="17">
        <f t="shared" si="18"/>
        <v>4.3000000000000007</v>
      </c>
      <c r="L166" s="17">
        <f t="shared" si="18"/>
        <v>422.47</v>
      </c>
      <c r="M166" s="17">
        <f t="shared" si="18"/>
        <v>388.81999999999994</v>
      </c>
      <c r="N166" s="17">
        <f t="shared" si="18"/>
        <v>136.74</v>
      </c>
      <c r="O166" s="17">
        <f t="shared" si="18"/>
        <v>5.77</v>
      </c>
      <c r="P166" s="11"/>
    </row>
    <row r="167" spans="1:16" ht="15" x14ac:dyDescent="0.25">
      <c r="A167" s="14"/>
      <c r="B167" s="24" t="s">
        <v>10</v>
      </c>
      <c r="C167" s="16"/>
      <c r="D167" s="16"/>
      <c r="E167" s="16"/>
      <c r="F167" s="16"/>
      <c r="G167" s="18">
        <f>G175*100/272000</f>
        <v>0.34998161764705882</v>
      </c>
      <c r="H167" s="16"/>
      <c r="I167" s="16"/>
      <c r="J167" s="16"/>
      <c r="K167" s="16"/>
      <c r="L167" s="16"/>
      <c r="M167" s="16"/>
      <c r="N167" s="16"/>
      <c r="O167" s="16"/>
      <c r="P167" s="8"/>
    </row>
    <row r="168" spans="1:16" ht="15" x14ac:dyDescent="0.25">
      <c r="A168" s="14">
        <v>13</v>
      </c>
      <c r="B168" s="14" t="s">
        <v>36</v>
      </c>
      <c r="C168" s="16">
        <v>100</v>
      </c>
      <c r="D168" s="16">
        <v>1.2</v>
      </c>
      <c r="E168" s="16">
        <v>4.9000000000000004</v>
      </c>
      <c r="F168" s="16">
        <v>10.5</v>
      </c>
      <c r="G168" s="16">
        <v>84.5</v>
      </c>
      <c r="H168" s="16">
        <v>3.2000000000000001E-2</v>
      </c>
      <c r="I168" s="16">
        <v>24.3</v>
      </c>
      <c r="J168" s="16">
        <v>0.22</v>
      </c>
      <c r="K168" s="16">
        <v>2.31</v>
      </c>
      <c r="L168" s="16">
        <v>47.54</v>
      </c>
      <c r="M168" s="16">
        <v>3.3</v>
      </c>
      <c r="N168" s="16">
        <v>13.64</v>
      </c>
      <c r="O168" s="16">
        <v>0.59</v>
      </c>
      <c r="P168" s="10" t="s">
        <v>85</v>
      </c>
    </row>
    <row r="169" spans="1:16" ht="25.5" x14ac:dyDescent="0.25">
      <c r="A169" s="14">
        <v>47</v>
      </c>
      <c r="B169" s="14" t="s">
        <v>54</v>
      </c>
      <c r="C169" s="16">
        <v>250</v>
      </c>
      <c r="D169" s="16">
        <v>6.2</v>
      </c>
      <c r="E169" s="16">
        <v>5.6</v>
      </c>
      <c r="F169" s="16">
        <v>22.3</v>
      </c>
      <c r="G169" s="16">
        <v>167</v>
      </c>
      <c r="H169" s="16">
        <v>0.08</v>
      </c>
      <c r="I169" s="16">
        <v>2.42</v>
      </c>
      <c r="J169" s="16">
        <v>0.92</v>
      </c>
      <c r="K169" s="16">
        <v>0.75</v>
      </c>
      <c r="L169" s="16">
        <v>69.8</v>
      </c>
      <c r="M169" s="16">
        <v>103.55</v>
      </c>
      <c r="N169" s="16">
        <v>23.52</v>
      </c>
      <c r="O169" s="16">
        <v>2.7</v>
      </c>
      <c r="P169" s="10" t="s">
        <v>85</v>
      </c>
    </row>
    <row r="170" spans="1:16" ht="15" x14ac:dyDescent="0.25">
      <c r="A170" s="14">
        <v>94</v>
      </c>
      <c r="B170" s="14" t="s">
        <v>88</v>
      </c>
      <c r="C170" s="16">
        <v>180</v>
      </c>
      <c r="D170" s="16">
        <v>4.1399999999999997</v>
      </c>
      <c r="E170" s="16">
        <v>6.66</v>
      </c>
      <c r="F170" s="16">
        <v>42.12</v>
      </c>
      <c r="G170" s="16">
        <v>270</v>
      </c>
      <c r="H170" s="16">
        <v>0.12</v>
      </c>
      <c r="I170" s="16" t="s">
        <v>40</v>
      </c>
      <c r="J170" s="16">
        <v>0.04</v>
      </c>
      <c r="K170" s="16">
        <v>0.6</v>
      </c>
      <c r="L170" s="16">
        <v>140.76</v>
      </c>
      <c r="M170" s="16">
        <v>114.5</v>
      </c>
      <c r="N170" s="16">
        <v>40.03</v>
      </c>
      <c r="O170" s="16">
        <v>0.73</v>
      </c>
      <c r="P170" s="10" t="s">
        <v>85</v>
      </c>
    </row>
    <row r="171" spans="1:16" ht="15" x14ac:dyDescent="0.25">
      <c r="A171" s="14">
        <v>63</v>
      </c>
      <c r="B171" s="14" t="s">
        <v>39</v>
      </c>
      <c r="C171" s="16">
        <v>100</v>
      </c>
      <c r="D171" s="16">
        <v>13.9</v>
      </c>
      <c r="E171" s="16">
        <v>6.5</v>
      </c>
      <c r="F171" s="16">
        <v>4</v>
      </c>
      <c r="G171" s="16">
        <v>132</v>
      </c>
      <c r="H171" s="16">
        <v>0.23</v>
      </c>
      <c r="I171" s="16">
        <v>6.2</v>
      </c>
      <c r="J171" s="16">
        <v>0.35</v>
      </c>
      <c r="K171" s="16">
        <v>0.46</v>
      </c>
      <c r="L171" s="16">
        <v>62.5</v>
      </c>
      <c r="M171" s="16">
        <v>337.9</v>
      </c>
      <c r="N171" s="16">
        <v>40.4</v>
      </c>
      <c r="O171" s="16">
        <v>1</v>
      </c>
      <c r="P171" s="10" t="s">
        <v>85</v>
      </c>
    </row>
    <row r="172" spans="1:16" ht="15" x14ac:dyDescent="0.25">
      <c r="A172" s="14">
        <v>153</v>
      </c>
      <c r="B172" s="14" t="s">
        <v>63</v>
      </c>
      <c r="C172" s="16">
        <v>200</v>
      </c>
      <c r="D172" s="16">
        <v>0.6</v>
      </c>
      <c r="E172" s="16">
        <v>0</v>
      </c>
      <c r="F172" s="16">
        <v>31.4</v>
      </c>
      <c r="G172" s="16">
        <v>124</v>
      </c>
      <c r="H172" s="16">
        <v>0.01</v>
      </c>
      <c r="I172" s="16">
        <v>0.75</v>
      </c>
      <c r="J172" s="16">
        <v>0.02</v>
      </c>
      <c r="K172" s="16">
        <v>0.2</v>
      </c>
      <c r="L172" s="16">
        <v>60</v>
      </c>
      <c r="M172" s="16">
        <v>20.75</v>
      </c>
      <c r="N172" s="16">
        <v>25.5</v>
      </c>
      <c r="O172" s="16">
        <v>0.81</v>
      </c>
      <c r="P172" s="10" t="s">
        <v>85</v>
      </c>
    </row>
    <row r="173" spans="1:16" ht="15" x14ac:dyDescent="0.25">
      <c r="A173" s="14"/>
      <c r="B173" s="14" t="s">
        <v>34</v>
      </c>
      <c r="C173" s="16">
        <v>100</v>
      </c>
      <c r="D173" s="16">
        <v>7.9</v>
      </c>
      <c r="E173" s="16">
        <v>1</v>
      </c>
      <c r="F173" s="16">
        <v>48.3</v>
      </c>
      <c r="G173" s="16">
        <v>127.5</v>
      </c>
      <c r="H173" s="16">
        <v>0.04</v>
      </c>
      <c r="I173" s="16">
        <v>0</v>
      </c>
      <c r="J173" s="16">
        <v>0</v>
      </c>
      <c r="K173" s="16">
        <v>0.46</v>
      </c>
      <c r="L173" s="16">
        <v>18.399999999999999</v>
      </c>
      <c r="M173" s="16">
        <v>34.799999999999997</v>
      </c>
      <c r="N173" s="16">
        <v>12.12</v>
      </c>
      <c r="O173" s="16">
        <v>0.44</v>
      </c>
      <c r="P173" s="13"/>
    </row>
    <row r="174" spans="1:16" ht="15" x14ac:dyDescent="0.25">
      <c r="A174" s="14"/>
      <c r="B174" s="14" t="s">
        <v>35</v>
      </c>
      <c r="C174" s="16">
        <v>60</v>
      </c>
      <c r="D174" s="16">
        <v>2.2400000000000002</v>
      </c>
      <c r="E174" s="16">
        <v>0.44</v>
      </c>
      <c r="F174" s="16">
        <v>19.760000000000002</v>
      </c>
      <c r="G174" s="16">
        <v>46.95</v>
      </c>
      <c r="H174" s="16">
        <v>0.68</v>
      </c>
      <c r="I174" s="16">
        <v>0</v>
      </c>
      <c r="J174" s="16">
        <v>0</v>
      </c>
      <c r="K174" s="16">
        <v>0</v>
      </c>
      <c r="L174" s="16">
        <v>17.07</v>
      </c>
      <c r="M174" s="16">
        <v>42.4</v>
      </c>
      <c r="N174" s="16">
        <v>10</v>
      </c>
      <c r="O174" s="16">
        <v>1.24</v>
      </c>
      <c r="P174" s="11"/>
    </row>
    <row r="175" spans="1:16" ht="15" x14ac:dyDescent="0.25">
      <c r="A175" s="54"/>
      <c r="B175" s="56" t="s">
        <v>18</v>
      </c>
      <c r="C175" s="17"/>
      <c r="D175" s="17">
        <f t="shared" ref="D175:O175" si="19">SUM(D168:D174)</f>
        <v>36.18</v>
      </c>
      <c r="E175" s="17">
        <f t="shared" si="19"/>
        <v>25.1</v>
      </c>
      <c r="F175" s="17">
        <f t="shared" si="19"/>
        <v>178.38</v>
      </c>
      <c r="G175" s="17">
        <f t="shared" si="19"/>
        <v>951.95</v>
      </c>
      <c r="H175" s="17">
        <f t="shared" si="19"/>
        <v>1.1920000000000002</v>
      </c>
      <c r="I175" s="17">
        <f t="shared" si="19"/>
        <v>33.67</v>
      </c>
      <c r="J175" s="17">
        <f t="shared" si="19"/>
        <v>1.5500000000000003</v>
      </c>
      <c r="K175" s="17">
        <f t="shared" si="19"/>
        <v>4.78</v>
      </c>
      <c r="L175" s="17">
        <f t="shared" si="19"/>
        <v>416.07</v>
      </c>
      <c r="M175" s="17">
        <f t="shared" si="19"/>
        <v>657.19999999999993</v>
      </c>
      <c r="N175" s="17">
        <f t="shared" si="19"/>
        <v>165.21</v>
      </c>
      <c r="O175" s="17">
        <f t="shared" si="19"/>
        <v>7.5100000000000007</v>
      </c>
      <c r="P175" s="11"/>
    </row>
    <row r="176" spans="1:16" ht="15" x14ac:dyDescent="0.25">
      <c r="A176" s="54"/>
      <c r="B176" s="56" t="s">
        <v>8</v>
      </c>
      <c r="C176" s="17"/>
      <c r="D176" s="17">
        <f t="shared" ref="D176:O176" si="20">D166+D175</f>
        <v>55.055</v>
      </c>
      <c r="E176" s="17">
        <f t="shared" si="20"/>
        <v>52.89</v>
      </c>
      <c r="F176" s="17">
        <f t="shared" si="20"/>
        <v>310.98</v>
      </c>
      <c r="G176" s="17">
        <f t="shared" si="20"/>
        <v>1626</v>
      </c>
      <c r="H176" s="17">
        <f t="shared" si="20"/>
        <v>2.2620000000000005</v>
      </c>
      <c r="I176" s="17">
        <f t="shared" si="20"/>
        <v>209.86</v>
      </c>
      <c r="J176" s="17">
        <f t="shared" si="20"/>
        <v>55.548999999999999</v>
      </c>
      <c r="K176" s="17">
        <f t="shared" si="20"/>
        <v>9.0800000000000018</v>
      </c>
      <c r="L176" s="17">
        <f t="shared" si="20"/>
        <v>838.54</v>
      </c>
      <c r="M176" s="17">
        <f t="shared" si="20"/>
        <v>1046.02</v>
      </c>
      <c r="N176" s="17">
        <f t="shared" si="20"/>
        <v>301.95000000000005</v>
      </c>
      <c r="O176" s="17">
        <f t="shared" si="20"/>
        <v>13.280000000000001</v>
      </c>
      <c r="P176" s="11"/>
    </row>
    <row r="177" spans="1:16" ht="108" customHeight="1" x14ac:dyDescent="0.25"/>
    <row r="178" spans="1:16" x14ac:dyDescent="0.25">
      <c r="A178" s="21"/>
      <c r="B178" s="21" t="s">
        <v>28</v>
      </c>
      <c r="C178" s="22"/>
      <c r="D178" s="20"/>
      <c r="E178" s="22"/>
      <c r="F178" s="22"/>
      <c r="G178" s="22"/>
      <c r="H178" s="20"/>
      <c r="I178" s="20"/>
      <c r="J178" s="20"/>
      <c r="K178" s="75"/>
      <c r="L178" s="20"/>
      <c r="M178" s="20"/>
      <c r="N178" s="20"/>
      <c r="O178" s="20"/>
      <c r="P178" s="4"/>
    </row>
    <row r="179" spans="1:16" x14ac:dyDescent="0.25">
      <c r="A179" s="54"/>
      <c r="B179" s="54" t="s">
        <v>12</v>
      </c>
      <c r="C179" s="20" t="s">
        <v>105</v>
      </c>
      <c r="D179" s="20"/>
      <c r="E179" s="20"/>
      <c r="F179" s="20"/>
      <c r="G179" s="20"/>
      <c r="H179" s="20"/>
      <c r="I179" s="20"/>
      <c r="J179" s="20"/>
      <c r="K179" s="75"/>
      <c r="L179" s="20"/>
      <c r="M179" s="20"/>
      <c r="N179" s="20"/>
      <c r="O179" s="20"/>
      <c r="P179" s="3"/>
    </row>
    <row r="180" spans="1:16" x14ac:dyDescent="0.25">
      <c r="A180" s="54"/>
      <c r="B180" s="54" t="s">
        <v>13</v>
      </c>
      <c r="C180" s="105" t="s">
        <v>107</v>
      </c>
      <c r="D180" s="106"/>
      <c r="E180" s="20"/>
      <c r="F180" s="20"/>
      <c r="G180" s="20"/>
      <c r="H180" s="20"/>
      <c r="I180" s="20"/>
      <c r="J180" s="20"/>
      <c r="K180" s="20"/>
      <c r="L180" s="34"/>
      <c r="M180" s="34"/>
      <c r="N180" s="34"/>
      <c r="O180" s="34"/>
      <c r="P180" s="3"/>
    </row>
    <row r="181" spans="1:16" x14ac:dyDescent="0.25">
      <c r="A181" s="54"/>
      <c r="B181" s="54" t="s">
        <v>15</v>
      </c>
      <c r="C181" s="76" t="s">
        <v>106</v>
      </c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3"/>
    </row>
    <row r="182" spans="1:16" ht="15" x14ac:dyDescent="0.25">
      <c r="A182" s="107" t="s">
        <v>0</v>
      </c>
      <c r="B182" s="109" t="s">
        <v>1</v>
      </c>
      <c r="C182" s="110" t="s">
        <v>2</v>
      </c>
      <c r="D182" s="74" t="s">
        <v>3</v>
      </c>
      <c r="E182" s="74" t="s">
        <v>4</v>
      </c>
      <c r="F182" s="110" t="s">
        <v>5</v>
      </c>
      <c r="G182" s="110" t="s">
        <v>6</v>
      </c>
      <c r="H182" s="119" t="s">
        <v>17</v>
      </c>
      <c r="I182" s="120"/>
      <c r="J182" s="120"/>
      <c r="K182" s="121"/>
      <c r="L182" s="119" t="s">
        <v>7</v>
      </c>
      <c r="M182" s="120"/>
      <c r="N182" s="120"/>
      <c r="O182" s="121"/>
      <c r="P182" s="12"/>
    </row>
    <row r="183" spans="1:16" ht="15" x14ac:dyDescent="0.25">
      <c r="A183" s="108"/>
      <c r="B183" s="109"/>
      <c r="C183" s="110"/>
      <c r="D183" s="74" t="s">
        <v>8</v>
      </c>
      <c r="E183" s="74" t="s">
        <v>8</v>
      </c>
      <c r="F183" s="110"/>
      <c r="G183" s="110"/>
      <c r="H183" s="16" t="s">
        <v>43</v>
      </c>
      <c r="I183" s="16" t="s">
        <v>44</v>
      </c>
      <c r="J183" s="16" t="s">
        <v>45</v>
      </c>
      <c r="K183" s="16" t="s">
        <v>46</v>
      </c>
      <c r="L183" s="16" t="s">
        <v>47</v>
      </c>
      <c r="M183" s="16" t="s">
        <v>48</v>
      </c>
      <c r="N183" s="16" t="s">
        <v>49</v>
      </c>
      <c r="O183" s="16" t="s">
        <v>9</v>
      </c>
      <c r="P183" s="12"/>
    </row>
    <row r="184" spans="1:16" ht="15" x14ac:dyDescent="0.25">
      <c r="A184" s="14"/>
      <c r="B184" s="24" t="s">
        <v>31</v>
      </c>
      <c r="C184" s="16"/>
      <c r="D184" s="16"/>
      <c r="E184" s="16"/>
      <c r="F184" s="16"/>
      <c r="G184" s="18">
        <f>G190*100/272000</f>
        <v>0.2506433823529412</v>
      </c>
      <c r="H184" s="16"/>
      <c r="I184" s="16"/>
      <c r="J184" s="16"/>
      <c r="K184" s="16"/>
      <c r="L184" s="16"/>
      <c r="M184" s="16"/>
      <c r="N184" s="16"/>
      <c r="O184" s="16"/>
      <c r="P184" s="8"/>
    </row>
    <row r="185" spans="1:16" ht="15" x14ac:dyDescent="0.25">
      <c r="A185" s="14">
        <v>16</v>
      </c>
      <c r="B185" s="14" t="s">
        <v>58</v>
      </c>
      <c r="C185" s="16">
        <v>100</v>
      </c>
      <c r="D185" s="16">
        <v>0.6</v>
      </c>
      <c r="E185" s="16">
        <v>7.1</v>
      </c>
      <c r="F185" s="16">
        <v>3</v>
      </c>
      <c r="G185" s="16">
        <v>79</v>
      </c>
      <c r="H185" s="16">
        <v>0.03</v>
      </c>
      <c r="I185" s="16">
        <v>6.65</v>
      </c>
      <c r="J185" s="16">
        <v>0</v>
      </c>
      <c r="K185" s="16">
        <v>2.74</v>
      </c>
      <c r="L185" s="16">
        <v>31.66</v>
      </c>
      <c r="M185" s="16">
        <v>28.62</v>
      </c>
      <c r="N185" s="16">
        <v>13.3</v>
      </c>
      <c r="O185" s="16">
        <v>0.48</v>
      </c>
      <c r="P185" s="10" t="s">
        <v>85</v>
      </c>
    </row>
    <row r="186" spans="1:16" ht="15" x14ac:dyDescent="0.25">
      <c r="A186" s="14">
        <v>133</v>
      </c>
      <c r="B186" s="14" t="s">
        <v>76</v>
      </c>
      <c r="C186" s="16">
        <v>200</v>
      </c>
      <c r="D186" s="16">
        <v>10.8</v>
      </c>
      <c r="E186" s="16">
        <v>7.8</v>
      </c>
      <c r="F186" s="16">
        <v>53.4</v>
      </c>
      <c r="G186" s="16">
        <v>300.8</v>
      </c>
      <c r="H186" s="16">
        <v>0.08</v>
      </c>
      <c r="I186" s="16">
        <v>1.53</v>
      </c>
      <c r="J186" s="16">
        <v>0.04</v>
      </c>
      <c r="K186" s="16">
        <v>0</v>
      </c>
      <c r="L186" s="16">
        <v>300.60000000000002</v>
      </c>
      <c r="M186" s="16">
        <v>234.7</v>
      </c>
      <c r="N186" s="16">
        <v>27.94</v>
      </c>
      <c r="O186" s="16">
        <v>3.1</v>
      </c>
      <c r="P186" s="10" t="s">
        <v>85</v>
      </c>
    </row>
    <row r="187" spans="1:16" ht="15" x14ac:dyDescent="0.25">
      <c r="A187" s="14">
        <v>148</v>
      </c>
      <c r="B187" s="14" t="s">
        <v>51</v>
      </c>
      <c r="C187" s="16">
        <v>200</v>
      </c>
      <c r="D187" s="16">
        <v>2.7</v>
      </c>
      <c r="E187" s="16">
        <v>2.8</v>
      </c>
      <c r="F187" s="16">
        <v>22.4</v>
      </c>
      <c r="G187" s="16">
        <v>153</v>
      </c>
      <c r="H187" s="16">
        <v>0.03</v>
      </c>
      <c r="I187" s="16">
        <v>1.47</v>
      </c>
      <c r="J187" s="16">
        <v>0</v>
      </c>
      <c r="K187" s="16">
        <v>0</v>
      </c>
      <c r="L187" s="16">
        <v>120.4</v>
      </c>
      <c r="M187" s="16">
        <v>132</v>
      </c>
      <c r="N187" s="16">
        <v>29.33</v>
      </c>
      <c r="O187" s="16">
        <v>2.4</v>
      </c>
      <c r="P187" s="10" t="s">
        <v>85</v>
      </c>
    </row>
    <row r="188" spans="1:16" ht="15" x14ac:dyDescent="0.25">
      <c r="A188" s="14"/>
      <c r="B188" s="14" t="s">
        <v>34</v>
      </c>
      <c r="C188" s="16">
        <v>80</v>
      </c>
      <c r="D188" s="16">
        <v>6.32</v>
      </c>
      <c r="E188" s="16">
        <v>0.8</v>
      </c>
      <c r="F188" s="16">
        <v>38.64</v>
      </c>
      <c r="G188" s="16">
        <v>102</v>
      </c>
      <c r="H188" s="16">
        <v>0.02</v>
      </c>
      <c r="I188" s="16">
        <v>0</v>
      </c>
      <c r="J188" s="16">
        <v>0</v>
      </c>
      <c r="K188" s="16">
        <v>0.23</v>
      </c>
      <c r="L188" s="16">
        <v>18.399999999999999</v>
      </c>
      <c r="M188" s="16">
        <v>17.399999999999999</v>
      </c>
      <c r="N188" s="16">
        <v>6.6</v>
      </c>
      <c r="O188" s="16">
        <v>0.22</v>
      </c>
      <c r="P188" s="10"/>
    </row>
    <row r="189" spans="1:16" ht="15" x14ac:dyDescent="0.25">
      <c r="A189" s="14"/>
      <c r="B189" s="14" t="s">
        <v>35</v>
      </c>
      <c r="C189" s="16">
        <v>60</v>
      </c>
      <c r="D189" s="16">
        <v>3.36</v>
      </c>
      <c r="E189" s="16">
        <v>0.66</v>
      </c>
      <c r="F189" s="16">
        <v>29.64</v>
      </c>
      <c r="G189" s="16">
        <v>46.95</v>
      </c>
      <c r="H189" s="16">
        <v>0.68</v>
      </c>
      <c r="I189" s="16">
        <v>0</v>
      </c>
      <c r="J189" s="16">
        <v>0</v>
      </c>
      <c r="K189" s="16">
        <v>0</v>
      </c>
      <c r="L189" s="16">
        <v>17.07</v>
      </c>
      <c r="M189" s="16">
        <v>42.4</v>
      </c>
      <c r="N189" s="16">
        <v>10</v>
      </c>
      <c r="O189" s="16">
        <v>1.24</v>
      </c>
      <c r="P189" s="10"/>
    </row>
    <row r="190" spans="1:16" ht="15" x14ac:dyDescent="0.25">
      <c r="A190" s="23"/>
      <c r="B190" s="56" t="s">
        <v>18</v>
      </c>
      <c r="C190" s="17"/>
      <c r="D190" s="17">
        <f t="shared" ref="D190:F190" si="21">SUM(D185:D189)</f>
        <v>23.78</v>
      </c>
      <c r="E190" s="17">
        <f t="shared" si="21"/>
        <v>19.16</v>
      </c>
      <c r="F190" s="17">
        <f t="shared" si="21"/>
        <v>147.07999999999998</v>
      </c>
      <c r="G190" s="17">
        <f>SUM(G185:G189)</f>
        <v>681.75</v>
      </c>
      <c r="H190" s="17">
        <f t="shared" ref="H190:O190" si="22">SUM(H185:H189)</f>
        <v>0.84000000000000008</v>
      </c>
      <c r="I190" s="17">
        <f t="shared" si="22"/>
        <v>9.65</v>
      </c>
      <c r="J190" s="17">
        <f t="shared" si="22"/>
        <v>0.04</v>
      </c>
      <c r="K190" s="17">
        <f t="shared" si="22"/>
        <v>2.97</v>
      </c>
      <c r="L190" s="17">
        <f t="shared" si="22"/>
        <v>488.13000000000005</v>
      </c>
      <c r="M190" s="17">
        <f t="shared" si="22"/>
        <v>455.11999999999995</v>
      </c>
      <c r="N190" s="17">
        <f t="shared" si="22"/>
        <v>87.169999999999987</v>
      </c>
      <c r="O190" s="17">
        <f t="shared" si="22"/>
        <v>7.44</v>
      </c>
      <c r="P190" s="11"/>
    </row>
    <row r="191" spans="1:16" ht="15" x14ac:dyDescent="0.25">
      <c r="A191" s="14"/>
      <c r="B191" s="24" t="s">
        <v>10</v>
      </c>
      <c r="C191" s="16"/>
      <c r="D191" s="16"/>
      <c r="E191" s="16"/>
      <c r="F191" s="16"/>
      <c r="G191" s="18">
        <f>G199*100/272000</f>
        <v>0.3499448529411765</v>
      </c>
      <c r="H191" s="25"/>
      <c r="I191" s="25"/>
      <c r="J191" s="25"/>
      <c r="K191" s="25"/>
      <c r="L191" s="25"/>
      <c r="M191" s="25"/>
      <c r="N191" s="25"/>
      <c r="O191" s="25"/>
      <c r="P191" s="8"/>
    </row>
    <row r="192" spans="1:16" ht="15" x14ac:dyDescent="0.25">
      <c r="A192" s="14">
        <v>30</v>
      </c>
      <c r="B192" s="14" t="s">
        <v>73</v>
      </c>
      <c r="C192" s="16">
        <v>100</v>
      </c>
      <c r="D192" s="16">
        <v>1.3</v>
      </c>
      <c r="E192" s="16">
        <v>9.9</v>
      </c>
      <c r="F192" s="16">
        <v>8.4</v>
      </c>
      <c r="G192" s="16">
        <v>121.5</v>
      </c>
      <c r="H192" s="14">
        <v>0.04</v>
      </c>
      <c r="I192" s="14">
        <v>14.45</v>
      </c>
      <c r="J192" s="14">
        <v>0.21</v>
      </c>
      <c r="K192" s="14">
        <v>3.32</v>
      </c>
      <c r="L192" s="14">
        <v>31.66</v>
      </c>
      <c r="M192" s="14">
        <v>32.799999999999997</v>
      </c>
      <c r="N192" s="14">
        <v>13.63</v>
      </c>
      <c r="O192" s="14">
        <v>0.68</v>
      </c>
      <c r="P192" s="10" t="s">
        <v>85</v>
      </c>
    </row>
    <row r="193" spans="1:16" ht="25.5" x14ac:dyDescent="0.25">
      <c r="A193" s="14">
        <v>48</v>
      </c>
      <c r="B193" s="14" t="s">
        <v>104</v>
      </c>
      <c r="C193" s="16">
        <v>250</v>
      </c>
      <c r="D193" s="16">
        <v>2.9</v>
      </c>
      <c r="E193" s="16">
        <v>2.5</v>
      </c>
      <c r="F193" s="16">
        <v>21</v>
      </c>
      <c r="G193" s="16">
        <v>120</v>
      </c>
      <c r="H193" s="16">
        <v>0.08</v>
      </c>
      <c r="I193" s="16">
        <v>2.42</v>
      </c>
      <c r="J193" s="16">
        <v>0.92</v>
      </c>
      <c r="K193" s="16">
        <v>7.0000000000000007E-2</v>
      </c>
      <c r="L193" s="16">
        <v>66.75</v>
      </c>
      <c r="M193" s="16">
        <v>103.5</v>
      </c>
      <c r="N193" s="16">
        <v>23.52</v>
      </c>
      <c r="O193" s="16">
        <v>2.7</v>
      </c>
      <c r="P193" s="10" t="s">
        <v>85</v>
      </c>
    </row>
    <row r="194" spans="1:16" ht="15" x14ac:dyDescent="0.25">
      <c r="A194" s="14">
        <v>97</v>
      </c>
      <c r="B194" s="14" t="s">
        <v>75</v>
      </c>
      <c r="C194" s="16">
        <v>180</v>
      </c>
      <c r="D194" s="16">
        <v>6.3</v>
      </c>
      <c r="E194" s="16">
        <v>7.38</v>
      </c>
      <c r="F194" s="16">
        <v>42.3</v>
      </c>
      <c r="G194" s="16">
        <v>238.6</v>
      </c>
      <c r="H194" s="16">
        <v>7.0000000000000007E-2</v>
      </c>
      <c r="I194" s="16">
        <v>0</v>
      </c>
      <c r="J194" s="16">
        <v>7.0000000000000007E-2</v>
      </c>
      <c r="K194" s="16">
        <v>1.95</v>
      </c>
      <c r="L194" s="16">
        <v>59</v>
      </c>
      <c r="M194" s="16">
        <v>33.5</v>
      </c>
      <c r="N194" s="16">
        <v>5.65</v>
      </c>
      <c r="O194" s="16">
        <v>0.57999999999999996</v>
      </c>
      <c r="P194" s="10" t="s">
        <v>85</v>
      </c>
    </row>
    <row r="195" spans="1:16" ht="15" x14ac:dyDescent="0.25">
      <c r="A195" s="96">
        <v>81</v>
      </c>
      <c r="B195" s="94" t="s">
        <v>109</v>
      </c>
      <c r="C195" s="35">
        <v>100</v>
      </c>
      <c r="D195" s="35">
        <v>13.15</v>
      </c>
      <c r="E195" s="35">
        <v>13.26</v>
      </c>
      <c r="F195" s="35">
        <v>14.22</v>
      </c>
      <c r="G195" s="35">
        <v>237.3</v>
      </c>
      <c r="H195" s="35">
        <v>0.05</v>
      </c>
      <c r="I195" s="35">
        <v>2.9</v>
      </c>
      <c r="J195" s="35">
        <v>0</v>
      </c>
      <c r="K195" s="35">
        <v>0.54</v>
      </c>
      <c r="L195" s="35">
        <v>26.27</v>
      </c>
      <c r="M195" s="35">
        <v>15.55</v>
      </c>
      <c r="N195" s="35">
        <v>91.29</v>
      </c>
      <c r="O195" s="35">
        <v>1.47</v>
      </c>
      <c r="P195" s="10" t="s">
        <v>85</v>
      </c>
    </row>
    <row r="196" spans="1:16" ht="15" x14ac:dyDescent="0.25">
      <c r="A196" s="14">
        <v>146</v>
      </c>
      <c r="B196" s="14" t="s">
        <v>20</v>
      </c>
      <c r="C196" s="16">
        <v>200</v>
      </c>
      <c r="D196" s="16">
        <v>0.3</v>
      </c>
      <c r="E196" s="16">
        <v>0</v>
      </c>
      <c r="F196" s="16">
        <v>15.2</v>
      </c>
      <c r="G196" s="16">
        <v>60</v>
      </c>
      <c r="H196" s="16" t="s">
        <v>40</v>
      </c>
      <c r="I196" s="16">
        <v>2.9</v>
      </c>
      <c r="J196" s="16">
        <v>0.08</v>
      </c>
      <c r="K196" s="16">
        <v>0</v>
      </c>
      <c r="L196" s="16">
        <v>112.55</v>
      </c>
      <c r="M196" s="16">
        <v>9.7799999999999994</v>
      </c>
      <c r="N196" s="16">
        <v>5.24</v>
      </c>
      <c r="O196" s="16">
        <v>0.91</v>
      </c>
      <c r="P196" s="10" t="s">
        <v>85</v>
      </c>
    </row>
    <row r="197" spans="1:16" ht="15" x14ac:dyDescent="0.25">
      <c r="A197" s="14"/>
      <c r="B197" s="14" t="s">
        <v>34</v>
      </c>
      <c r="C197" s="16">
        <v>100</v>
      </c>
      <c r="D197" s="16">
        <v>7.9</v>
      </c>
      <c r="E197" s="16">
        <v>1</v>
      </c>
      <c r="F197" s="16">
        <v>48.3</v>
      </c>
      <c r="G197" s="16">
        <v>127.5</v>
      </c>
      <c r="H197" s="16">
        <v>0.04</v>
      </c>
      <c r="I197" s="16">
        <v>0</v>
      </c>
      <c r="J197" s="16">
        <v>0</v>
      </c>
      <c r="K197" s="16">
        <v>0.46</v>
      </c>
      <c r="L197" s="16">
        <v>18.399999999999999</v>
      </c>
      <c r="M197" s="16">
        <v>34.799999999999997</v>
      </c>
      <c r="N197" s="16">
        <v>12.12</v>
      </c>
      <c r="O197" s="16">
        <v>0.44</v>
      </c>
      <c r="P197" s="10"/>
    </row>
    <row r="198" spans="1:16" ht="15" x14ac:dyDescent="0.25">
      <c r="A198" s="14"/>
      <c r="B198" s="14" t="s">
        <v>35</v>
      </c>
      <c r="C198" s="16">
        <v>60</v>
      </c>
      <c r="D198" s="16">
        <v>2.2400000000000002</v>
      </c>
      <c r="E198" s="16">
        <v>0.44</v>
      </c>
      <c r="F198" s="16">
        <v>19.760000000000002</v>
      </c>
      <c r="G198" s="16">
        <v>46.95</v>
      </c>
      <c r="H198" s="16">
        <v>0.02</v>
      </c>
      <c r="I198" s="16">
        <v>0</v>
      </c>
      <c r="J198" s="16">
        <v>0</v>
      </c>
      <c r="K198" s="16">
        <v>0.23</v>
      </c>
      <c r="L198" s="16">
        <v>17.07</v>
      </c>
      <c r="M198" s="16">
        <v>17.399999999999999</v>
      </c>
      <c r="N198" s="16">
        <v>6.6</v>
      </c>
      <c r="O198" s="16">
        <v>0.22</v>
      </c>
      <c r="P198" s="10"/>
    </row>
    <row r="199" spans="1:16" ht="15" x14ac:dyDescent="0.25">
      <c r="A199" s="54"/>
      <c r="B199" s="56" t="s">
        <v>18</v>
      </c>
      <c r="C199" s="17"/>
      <c r="D199" s="17">
        <f>SUM(D192:D198)</f>
        <v>34.090000000000003</v>
      </c>
      <c r="E199" s="17">
        <f t="shared" ref="E199:O199" si="23">SUM(E192:E198)</f>
        <v>34.479999999999997</v>
      </c>
      <c r="F199" s="17">
        <f t="shared" si="23"/>
        <v>169.17999999999998</v>
      </c>
      <c r="G199" s="17">
        <f t="shared" si="23"/>
        <v>951.85000000000014</v>
      </c>
      <c r="H199" s="17">
        <f t="shared" si="23"/>
        <v>0.3</v>
      </c>
      <c r="I199" s="17">
        <f t="shared" si="23"/>
        <v>22.669999999999995</v>
      </c>
      <c r="J199" s="17">
        <f t="shared" si="23"/>
        <v>1.2800000000000002</v>
      </c>
      <c r="K199" s="17">
        <f t="shared" si="23"/>
        <v>6.57</v>
      </c>
      <c r="L199" s="17">
        <f t="shared" si="23"/>
        <v>331.7</v>
      </c>
      <c r="M199" s="17">
        <f t="shared" si="23"/>
        <v>247.33</v>
      </c>
      <c r="N199" s="17">
        <f t="shared" si="23"/>
        <v>158.05000000000001</v>
      </c>
      <c r="O199" s="17">
        <f t="shared" si="23"/>
        <v>7.0000000000000009</v>
      </c>
      <c r="P199" s="11"/>
    </row>
    <row r="200" spans="1:16" ht="15" x14ac:dyDescent="0.25">
      <c r="A200" s="54"/>
      <c r="B200" s="56" t="s">
        <v>8</v>
      </c>
      <c r="C200" s="17"/>
      <c r="D200" s="17">
        <f t="shared" ref="D200:O200" si="24">D190+D199</f>
        <v>57.870000000000005</v>
      </c>
      <c r="E200" s="17">
        <f t="shared" si="24"/>
        <v>53.64</v>
      </c>
      <c r="F200" s="17">
        <f t="shared" si="24"/>
        <v>316.26</v>
      </c>
      <c r="G200" s="17">
        <f t="shared" si="24"/>
        <v>1633.6000000000001</v>
      </c>
      <c r="H200" s="17">
        <f t="shared" si="24"/>
        <v>1.1400000000000001</v>
      </c>
      <c r="I200" s="17">
        <f t="shared" si="24"/>
        <v>32.319999999999993</v>
      </c>
      <c r="J200" s="17">
        <f t="shared" si="24"/>
        <v>1.3200000000000003</v>
      </c>
      <c r="K200" s="17">
        <f t="shared" si="24"/>
        <v>9.5400000000000009</v>
      </c>
      <c r="L200" s="17">
        <f t="shared" si="24"/>
        <v>819.83</v>
      </c>
      <c r="M200" s="17">
        <f t="shared" si="24"/>
        <v>702.44999999999993</v>
      </c>
      <c r="N200" s="17">
        <f t="shared" si="24"/>
        <v>245.22</v>
      </c>
      <c r="O200" s="17">
        <f t="shared" si="24"/>
        <v>14.440000000000001</v>
      </c>
      <c r="P200" s="11"/>
    </row>
    <row r="201" spans="1:16" ht="138.75" customHeight="1" x14ac:dyDescent="0.25"/>
    <row r="202" spans="1:16" x14ac:dyDescent="0.25">
      <c r="A202" s="21"/>
      <c r="B202" s="21" t="s">
        <v>29</v>
      </c>
      <c r="C202" s="22"/>
      <c r="D202" s="20"/>
      <c r="E202" s="22"/>
      <c r="F202" s="22"/>
      <c r="G202" s="22"/>
      <c r="H202" s="20"/>
      <c r="I202" s="20"/>
      <c r="J202" s="20"/>
      <c r="K202" s="75"/>
      <c r="L202" s="20"/>
      <c r="M202" s="20"/>
      <c r="N202" s="20"/>
      <c r="O202" s="20"/>
      <c r="P202" s="4"/>
    </row>
    <row r="203" spans="1:16" x14ac:dyDescent="0.25">
      <c r="A203" s="54"/>
      <c r="B203" s="54" t="s">
        <v>12</v>
      </c>
      <c r="C203" s="20" t="s">
        <v>105</v>
      </c>
      <c r="D203" s="20"/>
      <c r="E203" s="20"/>
      <c r="F203" s="20"/>
      <c r="G203" s="20"/>
      <c r="H203" s="20"/>
      <c r="I203" s="20"/>
      <c r="J203" s="20"/>
      <c r="K203" s="75"/>
      <c r="L203" s="20"/>
      <c r="M203" s="20"/>
      <c r="N203" s="20"/>
      <c r="O203" s="20"/>
      <c r="P203" s="3"/>
    </row>
    <row r="204" spans="1:16" x14ac:dyDescent="0.25">
      <c r="A204" s="54"/>
      <c r="B204" s="54" t="s">
        <v>13</v>
      </c>
      <c r="C204" s="105" t="s">
        <v>107</v>
      </c>
      <c r="D204" s="106"/>
      <c r="E204" s="20"/>
      <c r="F204" s="20"/>
      <c r="G204" s="20"/>
      <c r="H204" s="20"/>
      <c r="I204" s="20"/>
      <c r="J204" s="20"/>
      <c r="K204" s="20"/>
      <c r="L204" s="34"/>
      <c r="M204" s="34"/>
      <c r="N204" s="34"/>
      <c r="O204" s="34"/>
      <c r="P204" s="3"/>
    </row>
    <row r="205" spans="1:16" x14ac:dyDescent="0.25">
      <c r="A205" s="54"/>
      <c r="B205" s="54" t="s">
        <v>15</v>
      </c>
      <c r="C205" s="76" t="s">
        <v>106</v>
      </c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3"/>
    </row>
    <row r="206" spans="1:16" ht="15" x14ac:dyDescent="0.25">
      <c r="A206" s="107" t="s">
        <v>0</v>
      </c>
      <c r="B206" s="109" t="s">
        <v>1</v>
      </c>
      <c r="C206" s="110" t="s">
        <v>2</v>
      </c>
      <c r="D206" s="74" t="s">
        <v>3</v>
      </c>
      <c r="E206" s="74" t="s">
        <v>4</v>
      </c>
      <c r="F206" s="110" t="s">
        <v>5</v>
      </c>
      <c r="G206" s="110" t="s">
        <v>6</v>
      </c>
      <c r="H206" s="119" t="s">
        <v>17</v>
      </c>
      <c r="I206" s="120"/>
      <c r="J206" s="120"/>
      <c r="K206" s="121"/>
      <c r="L206" s="119" t="s">
        <v>7</v>
      </c>
      <c r="M206" s="120"/>
      <c r="N206" s="120"/>
      <c r="O206" s="121"/>
      <c r="P206" s="12"/>
    </row>
    <row r="207" spans="1:16" ht="15" x14ac:dyDescent="0.25">
      <c r="A207" s="108"/>
      <c r="B207" s="109"/>
      <c r="C207" s="110"/>
      <c r="D207" s="74" t="s">
        <v>8</v>
      </c>
      <c r="E207" s="74" t="s">
        <v>8</v>
      </c>
      <c r="F207" s="110"/>
      <c r="G207" s="110"/>
      <c r="H207" s="16" t="s">
        <v>43</v>
      </c>
      <c r="I207" s="16" t="s">
        <v>44</v>
      </c>
      <c r="J207" s="16" t="s">
        <v>45</v>
      </c>
      <c r="K207" s="16" t="s">
        <v>46</v>
      </c>
      <c r="L207" s="16" t="s">
        <v>47</v>
      </c>
      <c r="M207" s="16" t="s">
        <v>48</v>
      </c>
      <c r="N207" s="16" t="s">
        <v>49</v>
      </c>
      <c r="O207" s="16" t="s">
        <v>9</v>
      </c>
      <c r="P207" s="12"/>
    </row>
    <row r="208" spans="1:16" ht="15" x14ac:dyDescent="0.25">
      <c r="A208" s="14"/>
      <c r="B208" s="14" t="s">
        <v>31</v>
      </c>
      <c r="C208" s="16"/>
      <c r="D208" s="16"/>
      <c r="E208" s="16"/>
      <c r="F208" s="16"/>
      <c r="G208" s="18">
        <f>G214*100/272000</f>
        <v>0.25005514705882359</v>
      </c>
      <c r="H208" s="16"/>
      <c r="I208" s="16"/>
      <c r="J208" s="16"/>
      <c r="K208" s="16"/>
      <c r="L208" s="16"/>
      <c r="M208" s="16"/>
      <c r="N208" s="16"/>
      <c r="O208" s="16"/>
      <c r="P208" s="8"/>
    </row>
    <row r="209" spans="1:16" ht="15" x14ac:dyDescent="0.25">
      <c r="A209" s="14">
        <v>78</v>
      </c>
      <c r="B209" s="14" t="s">
        <v>68</v>
      </c>
      <c r="C209" s="16">
        <v>100</v>
      </c>
      <c r="D209" s="16">
        <v>2.2000000000000002</v>
      </c>
      <c r="E209" s="16">
        <v>7.6</v>
      </c>
      <c r="F209" s="16">
        <v>11.4</v>
      </c>
      <c r="G209" s="16">
        <v>117</v>
      </c>
      <c r="H209" s="16">
        <v>0.03</v>
      </c>
      <c r="I209" s="16">
        <v>6.72</v>
      </c>
      <c r="J209" s="16">
        <v>0</v>
      </c>
      <c r="K209" s="16">
        <v>1.77</v>
      </c>
      <c r="L209" s="16">
        <v>36.700000000000003</v>
      </c>
      <c r="M209" s="16">
        <v>60.79</v>
      </c>
      <c r="N209" s="16">
        <v>29.63</v>
      </c>
      <c r="O209" s="16">
        <v>1.77</v>
      </c>
      <c r="P209" s="10" t="s">
        <v>83</v>
      </c>
    </row>
    <row r="210" spans="1:16" ht="15" x14ac:dyDescent="0.25">
      <c r="A210" s="14">
        <v>130</v>
      </c>
      <c r="B210" s="14" t="s">
        <v>66</v>
      </c>
      <c r="C210" s="16">
        <v>200</v>
      </c>
      <c r="D210" s="16">
        <v>4.8</v>
      </c>
      <c r="E210" s="16">
        <v>7.4</v>
      </c>
      <c r="F210" s="16">
        <v>36.200000000000003</v>
      </c>
      <c r="G210" s="16">
        <v>224.2</v>
      </c>
      <c r="H210" s="16">
        <v>4.3999999999999997E-2</v>
      </c>
      <c r="I210" s="16">
        <v>0.68</v>
      </c>
      <c r="J210" s="16">
        <v>47.2</v>
      </c>
      <c r="K210" s="16">
        <v>0.192</v>
      </c>
      <c r="L210" s="16">
        <v>240.8</v>
      </c>
      <c r="M210" s="16">
        <v>107.4</v>
      </c>
      <c r="N210" s="16">
        <v>24.86</v>
      </c>
      <c r="O210" s="16">
        <v>0.39</v>
      </c>
      <c r="P210" s="10" t="s">
        <v>85</v>
      </c>
    </row>
    <row r="211" spans="1:16" ht="15" x14ac:dyDescent="0.25">
      <c r="A211" s="14">
        <v>149</v>
      </c>
      <c r="B211" s="14" t="s">
        <v>33</v>
      </c>
      <c r="C211" s="16">
        <v>200</v>
      </c>
      <c r="D211" s="16">
        <v>4.9000000000000004</v>
      </c>
      <c r="E211" s="16">
        <v>5</v>
      </c>
      <c r="F211" s="16">
        <v>32.5</v>
      </c>
      <c r="G211" s="16">
        <v>190</v>
      </c>
      <c r="H211" s="16">
        <v>0.04</v>
      </c>
      <c r="I211" s="16">
        <v>1.3</v>
      </c>
      <c r="J211" s="16">
        <v>0.03</v>
      </c>
      <c r="K211" s="16">
        <v>0</v>
      </c>
      <c r="L211" s="16">
        <v>179.42</v>
      </c>
      <c r="M211" s="16">
        <v>116.2</v>
      </c>
      <c r="N211" s="16">
        <v>21.64</v>
      </c>
      <c r="O211" s="16">
        <v>0.71</v>
      </c>
      <c r="P211" s="13" t="s">
        <v>85</v>
      </c>
    </row>
    <row r="212" spans="1:16" ht="15" x14ac:dyDescent="0.25">
      <c r="A212" s="14"/>
      <c r="B212" s="14" t="s">
        <v>34</v>
      </c>
      <c r="C212" s="16">
        <v>80</v>
      </c>
      <c r="D212" s="16">
        <v>6.32</v>
      </c>
      <c r="E212" s="16">
        <v>0.8</v>
      </c>
      <c r="F212" s="16">
        <v>38.64</v>
      </c>
      <c r="G212" s="16">
        <v>102</v>
      </c>
      <c r="H212" s="16">
        <v>0.02</v>
      </c>
      <c r="I212" s="16">
        <v>0</v>
      </c>
      <c r="J212" s="16">
        <v>0</v>
      </c>
      <c r="K212" s="16">
        <v>0.23</v>
      </c>
      <c r="L212" s="16">
        <v>18.399999999999999</v>
      </c>
      <c r="M212" s="16">
        <v>17.399999999999999</v>
      </c>
      <c r="N212" s="16">
        <v>6.6</v>
      </c>
      <c r="O212" s="16">
        <v>0.22</v>
      </c>
      <c r="P212" s="10"/>
    </row>
    <row r="213" spans="1:16" ht="15" x14ac:dyDescent="0.25">
      <c r="A213" s="14"/>
      <c r="B213" s="14" t="s">
        <v>35</v>
      </c>
      <c r="C213" s="16">
        <v>60</v>
      </c>
      <c r="D213" s="16">
        <v>3.36</v>
      </c>
      <c r="E213" s="16">
        <v>0.66</v>
      </c>
      <c r="F213" s="16">
        <v>29.64</v>
      </c>
      <c r="G213" s="16">
        <v>46.95</v>
      </c>
      <c r="H213" s="16">
        <v>0.68</v>
      </c>
      <c r="I213" s="16">
        <v>0</v>
      </c>
      <c r="J213" s="16">
        <v>0</v>
      </c>
      <c r="K213" s="16">
        <v>0</v>
      </c>
      <c r="L213" s="16">
        <v>17.07</v>
      </c>
      <c r="M213" s="16">
        <v>42.4</v>
      </c>
      <c r="N213" s="16">
        <v>10</v>
      </c>
      <c r="O213" s="16">
        <v>1.24</v>
      </c>
      <c r="P213" s="10"/>
    </row>
    <row r="214" spans="1:16" ht="15" x14ac:dyDescent="0.25">
      <c r="A214" s="54"/>
      <c r="B214" s="56" t="s">
        <v>18</v>
      </c>
      <c r="C214" s="17"/>
      <c r="D214" s="17">
        <f t="shared" ref="D214:O214" si="25">SUM(D209:D213)</f>
        <v>21.58</v>
      </c>
      <c r="E214" s="17">
        <f t="shared" si="25"/>
        <v>21.46</v>
      </c>
      <c r="F214" s="17">
        <f t="shared" si="25"/>
        <v>148.38</v>
      </c>
      <c r="G214" s="17">
        <f t="shared" si="25"/>
        <v>680.15000000000009</v>
      </c>
      <c r="H214" s="17">
        <f t="shared" si="25"/>
        <v>0.81400000000000006</v>
      </c>
      <c r="I214" s="17">
        <f t="shared" si="25"/>
        <v>8.6999999999999993</v>
      </c>
      <c r="J214" s="17">
        <f t="shared" si="25"/>
        <v>47.230000000000004</v>
      </c>
      <c r="K214" s="17">
        <f t="shared" si="25"/>
        <v>2.1920000000000002</v>
      </c>
      <c r="L214" s="17">
        <f t="shared" si="25"/>
        <v>492.38999999999993</v>
      </c>
      <c r="M214" s="17">
        <f t="shared" si="25"/>
        <v>344.18999999999994</v>
      </c>
      <c r="N214" s="17">
        <f t="shared" si="25"/>
        <v>92.72999999999999</v>
      </c>
      <c r="O214" s="17">
        <f t="shared" si="25"/>
        <v>4.33</v>
      </c>
      <c r="P214" s="11"/>
    </row>
    <row r="215" spans="1:16" ht="15" x14ac:dyDescent="0.25">
      <c r="A215" s="14"/>
      <c r="B215" s="24" t="s">
        <v>10</v>
      </c>
      <c r="C215" s="16"/>
      <c r="D215" s="16"/>
      <c r="E215" s="16"/>
      <c r="F215" s="16"/>
      <c r="G215" s="18">
        <f>G224*100/272000</f>
        <v>0.35045955882352942</v>
      </c>
      <c r="H215" s="25"/>
      <c r="I215" s="25"/>
      <c r="J215" s="25"/>
      <c r="K215" s="25"/>
      <c r="L215" s="25"/>
      <c r="M215" s="25"/>
      <c r="N215" s="25"/>
      <c r="O215" s="25"/>
      <c r="P215" s="8"/>
    </row>
    <row r="216" spans="1:16" ht="15" x14ac:dyDescent="0.25">
      <c r="A216" s="14">
        <v>2</v>
      </c>
      <c r="B216" s="14" t="s">
        <v>50</v>
      </c>
      <c r="C216" s="16">
        <v>100</v>
      </c>
      <c r="D216" s="16">
        <v>1.1000000000000001</v>
      </c>
      <c r="E216" s="16">
        <v>5</v>
      </c>
      <c r="F216" s="16">
        <v>4.7</v>
      </c>
      <c r="G216" s="16">
        <v>62.9</v>
      </c>
      <c r="H216" s="16">
        <v>0.09</v>
      </c>
      <c r="I216" s="16">
        <v>20.3</v>
      </c>
      <c r="J216" s="16">
        <v>0</v>
      </c>
      <c r="K216" s="16">
        <v>3.37</v>
      </c>
      <c r="L216" s="16">
        <v>35.200000000000003</v>
      </c>
      <c r="M216" s="16">
        <v>32.119999999999997</v>
      </c>
      <c r="N216" s="16">
        <v>17.62</v>
      </c>
      <c r="O216" s="16">
        <v>1.26</v>
      </c>
      <c r="P216" s="10" t="s">
        <v>85</v>
      </c>
    </row>
    <row r="217" spans="1:16" ht="15" x14ac:dyDescent="0.25">
      <c r="A217" s="14">
        <v>43</v>
      </c>
      <c r="B217" s="14" t="s">
        <v>69</v>
      </c>
      <c r="C217" s="16">
        <v>250</v>
      </c>
      <c r="D217" s="16">
        <v>2.1</v>
      </c>
      <c r="E217" s="16">
        <v>4.5</v>
      </c>
      <c r="F217" s="16">
        <v>13.6</v>
      </c>
      <c r="G217" s="16">
        <v>104</v>
      </c>
      <c r="H217" s="16">
        <v>0.15</v>
      </c>
      <c r="I217" s="16">
        <v>14.3</v>
      </c>
      <c r="J217" s="16">
        <v>0</v>
      </c>
      <c r="K217" s="16">
        <v>2.4300000000000002</v>
      </c>
      <c r="L217" s="16">
        <v>59.8</v>
      </c>
      <c r="M217" s="16">
        <v>26.68</v>
      </c>
      <c r="N217" s="16">
        <v>10.8</v>
      </c>
      <c r="O217" s="16">
        <v>0.76</v>
      </c>
      <c r="P217" s="10" t="s">
        <v>85</v>
      </c>
    </row>
    <row r="218" spans="1:16" ht="15" x14ac:dyDescent="0.25">
      <c r="A218" s="14">
        <v>92</v>
      </c>
      <c r="B218" s="14" t="s">
        <v>71</v>
      </c>
      <c r="C218" s="16">
        <v>200</v>
      </c>
      <c r="D218" s="16">
        <v>4.2</v>
      </c>
      <c r="E218" s="16">
        <v>9</v>
      </c>
      <c r="F218" s="16">
        <v>29.2</v>
      </c>
      <c r="G218" s="16">
        <v>218</v>
      </c>
      <c r="H218" s="16">
        <v>0.12</v>
      </c>
      <c r="I218" s="16">
        <v>17.100000000000001</v>
      </c>
      <c r="J218" s="16">
        <v>7.0000000000000007E-2</v>
      </c>
      <c r="K218" s="16">
        <v>0.06</v>
      </c>
      <c r="L218" s="16">
        <v>113.59</v>
      </c>
      <c r="M218" s="16">
        <v>63.85</v>
      </c>
      <c r="N218" s="16">
        <v>21.53</v>
      </c>
      <c r="O218" s="16">
        <v>0.78</v>
      </c>
      <c r="P218" s="10" t="s">
        <v>85</v>
      </c>
    </row>
    <row r="219" spans="1:16" ht="15" x14ac:dyDescent="0.25">
      <c r="A219" s="14">
        <v>88</v>
      </c>
      <c r="B219" s="14" t="s">
        <v>55</v>
      </c>
      <c r="C219" s="16">
        <v>100</v>
      </c>
      <c r="D219" s="16">
        <v>12.8</v>
      </c>
      <c r="E219" s="16">
        <v>13.6</v>
      </c>
      <c r="F219" s="16">
        <v>9.9</v>
      </c>
      <c r="G219" s="16">
        <v>206.9</v>
      </c>
      <c r="H219" s="16">
        <v>0.13</v>
      </c>
      <c r="I219" s="16">
        <v>2.39</v>
      </c>
      <c r="J219" s="16">
        <v>0.09</v>
      </c>
      <c r="K219" s="16">
        <v>0.4</v>
      </c>
      <c r="L219" s="16">
        <v>64.8</v>
      </c>
      <c r="M219" s="16">
        <v>230.2</v>
      </c>
      <c r="N219" s="16">
        <v>1.71</v>
      </c>
      <c r="O219" s="16">
        <v>179.3</v>
      </c>
      <c r="P219" s="10" t="s">
        <v>85</v>
      </c>
    </row>
    <row r="220" spans="1:16" ht="25.5" x14ac:dyDescent="0.25">
      <c r="A220" s="14">
        <v>631</v>
      </c>
      <c r="B220" s="14" t="s">
        <v>80</v>
      </c>
      <c r="C220" s="16">
        <v>200</v>
      </c>
      <c r="D220" s="16">
        <v>0.2</v>
      </c>
      <c r="E220" s="16">
        <v>0</v>
      </c>
      <c r="F220" s="16">
        <v>35.799999999999997</v>
      </c>
      <c r="G220" s="16">
        <v>142</v>
      </c>
      <c r="H220" s="16">
        <v>0.01</v>
      </c>
      <c r="I220" s="16">
        <v>1.8</v>
      </c>
      <c r="J220" s="16">
        <v>0</v>
      </c>
      <c r="K220" s="16">
        <v>0</v>
      </c>
      <c r="L220" s="16">
        <v>23.73</v>
      </c>
      <c r="M220" s="16">
        <v>4.4000000000000004</v>
      </c>
      <c r="N220" s="16">
        <v>3.6</v>
      </c>
      <c r="O220" s="16">
        <v>0.18</v>
      </c>
      <c r="P220" s="10" t="s">
        <v>85</v>
      </c>
    </row>
    <row r="221" spans="1:16" ht="15" x14ac:dyDescent="0.25">
      <c r="A221" s="30">
        <v>248</v>
      </c>
      <c r="B221" s="30" t="s">
        <v>41</v>
      </c>
      <c r="C221" s="31">
        <v>100</v>
      </c>
      <c r="D221" s="31">
        <v>0.6</v>
      </c>
      <c r="E221" s="31">
        <v>0.6</v>
      </c>
      <c r="F221" s="31">
        <v>14.7</v>
      </c>
      <c r="G221" s="31">
        <v>70.5</v>
      </c>
      <c r="H221" s="32">
        <v>0.4</v>
      </c>
      <c r="I221" s="32">
        <v>0</v>
      </c>
      <c r="J221" s="32">
        <v>0</v>
      </c>
      <c r="K221" s="32">
        <v>0.04</v>
      </c>
      <c r="L221" s="32">
        <v>34</v>
      </c>
      <c r="M221" s="32">
        <v>0</v>
      </c>
      <c r="N221" s="32">
        <v>0</v>
      </c>
      <c r="O221" s="32">
        <v>0</v>
      </c>
      <c r="P221" s="10" t="s">
        <v>86</v>
      </c>
    </row>
    <row r="222" spans="1:16" ht="15" x14ac:dyDescent="0.25">
      <c r="A222" s="14"/>
      <c r="B222" s="14" t="s">
        <v>34</v>
      </c>
      <c r="C222" s="16">
        <v>80</v>
      </c>
      <c r="D222" s="16">
        <v>6.32</v>
      </c>
      <c r="E222" s="16">
        <v>0.8</v>
      </c>
      <c r="F222" s="16">
        <v>38.799999999999997</v>
      </c>
      <c r="G222" s="16">
        <v>102</v>
      </c>
      <c r="H222" s="16">
        <v>0.02</v>
      </c>
      <c r="I222" s="16">
        <v>0</v>
      </c>
      <c r="J222" s="16">
        <v>0</v>
      </c>
      <c r="K222" s="16">
        <v>0.23</v>
      </c>
      <c r="L222" s="16">
        <v>18.399999999999999</v>
      </c>
      <c r="M222" s="16">
        <v>17.399999999999999</v>
      </c>
      <c r="N222" s="16">
        <v>6.6</v>
      </c>
      <c r="O222" s="16">
        <v>0.22</v>
      </c>
      <c r="P222" s="10"/>
    </row>
    <row r="223" spans="1:16" ht="15" x14ac:dyDescent="0.25">
      <c r="A223" s="14"/>
      <c r="B223" s="27" t="s">
        <v>35</v>
      </c>
      <c r="C223" s="16">
        <v>60</v>
      </c>
      <c r="D223" s="16">
        <v>2.2400000000000002</v>
      </c>
      <c r="E223" s="16">
        <v>0.44</v>
      </c>
      <c r="F223" s="16">
        <v>19.760000000000002</v>
      </c>
      <c r="G223" s="16">
        <v>46.95</v>
      </c>
      <c r="H223" s="28">
        <v>0.68</v>
      </c>
      <c r="I223" s="28">
        <v>0</v>
      </c>
      <c r="J223" s="28">
        <v>0</v>
      </c>
      <c r="K223" s="28">
        <v>0</v>
      </c>
      <c r="L223" s="28">
        <v>17.07</v>
      </c>
      <c r="M223" s="28">
        <v>42.4</v>
      </c>
      <c r="N223" s="28">
        <v>10</v>
      </c>
      <c r="O223" s="28">
        <v>1.24</v>
      </c>
      <c r="P223" s="10"/>
    </row>
    <row r="224" spans="1:16" ht="15" x14ac:dyDescent="0.25">
      <c r="A224" s="54"/>
      <c r="B224" s="56" t="s">
        <v>18</v>
      </c>
      <c r="C224" s="17"/>
      <c r="D224" s="17">
        <f t="shared" ref="D224:O224" si="26">SUM(D216:D223)</f>
        <v>29.560000000000002</v>
      </c>
      <c r="E224" s="17">
        <f t="shared" si="26"/>
        <v>33.94</v>
      </c>
      <c r="F224" s="17">
        <f t="shared" si="26"/>
        <v>166.45999999999998</v>
      </c>
      <c r="G224" s="17">
        <f t="shared" si="26"/>
        <v>953.25</v>
      </c>
      <c r="H224" s="17">
        <f t="shared" si="26"/>
        <v>1.6</v>
      </c>
      <c r="I224" s="17">
        <f t="shared" si="26"/>
        <v>55.89</v>
      </c>
      <c r="J224" s="17">
        <f t="shared" si="26"/>
        <v>0.16</v>
      </c>
      <c r="K224" s="17">
        <f t="shared" si="26"/>
        <v>6.5300000000000011</v>
      </c>
      <c r="L224" s="17">
        <f t="shared" si="26"/>
        <v>366.59</v>
      </c>
      <c r="M224" s="17">
        <f t="shared" si="26"/>
        <v>417.04999999999995</v>
      </c>
      <c r="N224" s="17">
        <f t="shared" si="26"/>
        <v>71.860000000000014</v>
      </c>
      <c r="O224" s="17">
        <f t="shared" si="26"/>
        <v>183.74000000000004</v>
      </c>
      <c r="P224" s="11"/>
    </row>
    <row r="225" spans="1:16" ht="15" x14ac:dyDescent="0.25">
      <c r="A225" s="54"/>
      <c r="B225" s="56" t="s">
        <v>8</v>
      </c>
      <c r="C225" s="17"/>
      <c r="D225" s="17">
        <f t="shared" ref="D225:O225" si="27">D214+D224</f>
        <v>51.14</v>
      </c>
      <c r="E225" s="17">
        <f t="shared" si="27"/>
        <v>55.4</v>
      </c>
      <c r="F225" s="17">
        <f t="shared" si="27"/>
        <v>314.83999999999997</v>
      </c>
      <c r="G225" s="17">
        <f t="shared" si="27"/>
        <v>1633.4</v>
      </c>
      <c r="H225" s="17">
        <f t="shared" si="27"/>
        <v>2.4140000000000001</v>
      </c>
      <c r="I225" s="17">
        <f t="shared" si="27"/>
        <v>64.59</v>
      </c>
      <c r="J225" s="17">
        <f t="shared" si="27"/>
        <v>47.39</v>
      </c>
      <c r="K225" s="17">
        <f t="shared" si="27"/>
        <v>8.7220000000000013</v>
      </c>
      <c r="L225" s="17">
        <f t="shared" si="27"/>
        <v>858.9799999999999</v>
      </c>
      <c r="M225" s="17">
        <f t="shared" si="27"/>
        <v>761.2399999999999</v>
      </c>
      <c r="N225" s="17">
        <f t="shared" si="27"/>
        <v>164.59</v>
      </c>
      <c r="O225" s="17">
        <f t="shared" si="27"/>
        <v>188.07000000000005</v>
      </c>
      <c r="P225" s="11"/>
    </row>
    <row r="226" spans="1:16" ht="126" customHeight="1" x14ac:dyDescent="0.25"/>
    <row r="227" spans="1:16" x14ac:dyDescent="0.25">
      <c r="A227" s="21"/>
      <c r="B227" s="21" t="s">
        <v>30</v>
      </c>
      <c r="C227" s="22"/>
      <c r="D227" s="20"/>
      <c r="E227" s="22"/>
      <c r="F227" s="22"/>
      <c r="G227" s="22"/>
      <c r="H227" s="20"/>
      <c r="I227" s="20"/>
      <c r="J227" s="20"/>
      <c r="K227" s="75"/>
      <c r="L227" s="20"/>
      <c r="M227" s="20"/>
      <c r="N227" s="20"/>
      <c r="O227" s="20"/>
      <c r="P227" s="4"/>
    </row>
    <row r="228" spans="1:16" x14ac:dyDescent="0.25">
      <c r="A228" s="23"/>
      <c r="B228" s="23" t="s">
        <v>12</v>
      </c>
      <c r="C228" s="20" t="s">
        <v>105</v>
      </c>
      <c r="D228" s="20"/>
      <c r="E228" s="20"/>
      <c r="F228" s="20"/>
      <c r="G228" s="20"/>
      <c r="H228" s="20"/>
      <c r="I228" s="20"/>
      <c r="J228" s="20"/>
      <c r="K228" s="75"/>
      <c r="L228" s="20"/>
      <c r="M228" s="20"/>
      <c r="N228" s="20"/>
      <c r="O228" s="20"/>
      <c r="P228" s="3"/>
    </row>
    <row r="229" spans="1:16" x14ac:dyDescent="0.25">
      <c r="A229" s="23"/>
      <c r="B229" s="23" t="s">
        <v>13</v>
      </c>
      <c r="C229" s="105" t="s">
        <v>107</v>
      </c>
      <c r="D229" s="106"/>
      <c r="E229" s="20"/>
      <c r="F229" s="20"/>
      <c r="G229" s="20"/>
      <c r="H229" s="20"/>
      <c r="I229" s="20"/>
      <c r="J229" s="20"/>
      <c r="K229" s="20"/>
      <c r="L229" s="34"/>
      <c r="M229" s="34"/>
      <c r="N229" s="34"/>
      <c r="O229" s="34"/>
      <c r="P229" s="3"/>
    </row>
    <row r="230" spans="1:16" x14ac:dyDescent="0.25">
      <c r="A230" s="23"/>
      <c r="B230" s="23" t="s">
        <v>15</v>
      </c>
      <c r="C230" s="76" t="s">
        <v>106</v>
      </c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3"/>
    </row>
    <row r="231" spans="1:16" ht="15" x14ac:dyDescent="0.25">
      <c r="A231" s="110" t="s">
        <v>0</v>
      </c>
      <c r="B231" s="110" t="s">
        <v>1</v>
      </c>
      <c r="C231" s="110" t="s">
        <v>2</v>
      </c>
      <c r="D231" s="74" t="s">
        <v>3</v>
      </c>
      <c r="E231" s="74" t="s">
        <v>4</v>
      </c>
      <c r="F231" s="110" t="s">
        <v>5</v>
      </c>
      <c r="G231" s="110" t="s">
        <v>6</v>
      </c>
      <c r="H231" s="119" t="s">
        <v>17</v>
      </c>
      <c r="I231" s="120"/>
      <c r="J231" s="120"/>
      <c r="K231" s="121"/>
      <c r="L231" s="119" t="s">
        <v>7</v>
      </c>
      <c r="M231" s="120"/>
      <c r="N231" s="120"/>
      <c r="O231" s="121"/>
      <c r="P231" s="12"/>
    </row>
    <row r="232" spans="1:16" ht="15" x14ac:dyDescent="0.25">
      <c r="A232" s="110"/>
      <c r="B232" s="110"/>
      <c r="C232" s="110"/>
      <c r="D232" s="74" t="s">
        <v>8</v>
      </c>
      <c r="E232" s="74" t="s">
        <v>8</v>
      </c>
      <c r="F232" s="110"/>
      <c r="G232" s="110"/>
      <c r="H232" s="16" t="s">
        <v>43</v>
      </c>
      <c r="I232" s="16" t="s">
        <v>44</v>
      </c>
      <c r="J232" s="16" t="s">
        <v>45</v>
      </c>
      <c r="K232" s="16" t="s">
        <v>46</v>
      </c>
      <c r="L232" s="16" t="s">
        <v>47</v>
      </c>
      <c r="M232" s="16" t="s">
        <v>48</v>
      </c>
      <c r="N232" s="16" t="s">
        <v>49</v>
      </c>
      <c r="O232" s="16" t="s">
        <v>9</v>
      </c>
      <c r="P232" s="12"/>
    </row>
    <row r="233" spans="1:16" ht="15" x14ac:dyDescent="0.25">
      <c r="A233" s="14"/>
      <c r="B233" s="24" t="s">
        <v>31</v>
      </c>
      <c r="C233" s="16"/>
      <c r="D233" s="16"/>
      <c r="E233" s="16"/>
      <c r="F233" s="16"/>
      <c r="G233" s="18">
        <f>G240*100/272000</f>
        <v>0.24777573529411764</v>
      </c>
      <c r="H233" s="16"/>
      <c r="I233" s="16"/>
      <c r="J233" s="16"/>
      <c r="K233" s="16"/>
      <c r="L233" s="16"/>
      <c r="M233" s="16"/>
      <c r="N233" s="16"/>
      <c r="O233" s="16"/>
      <c r="P233" s="5"/>
    </row>
    <row r="234" spans="1:16" ht="25.5" x14ac:dyDescent="0.25">
      <c r="A234" s="14">
        <v>29</v>
      </c>
      <c r="B234" s="14" t="s">
        <v>93</v>
      </c>
      <c r="C234" s="16">
        <v>100</v>
      </c>
      <c r="D234" s="16">
        <v>1.3</v>
      </c>
      <c r="E234" s="16">
        <v>7.6</v>
      </c>
      <c r="F234" s="16">
        <v>9.6999999999999993</v>
      </c>
      <c r="G234" s="16">
        <v>107</v>
      </c>
      <c r="H234" s="16">
        <v>0.2</v>
      </c>
      <c r="I234" s="16">
        <v>11.44</v>
      </c>
      <c r="J234" s="16">
        <v>0.01</v>
      </c>
      <c r="K234" s="16">
        <v>3.92</v>
      </c>
      <c r="L234" s="16">
        <v>38.64</v>
      </c>
      <c r="M234" s="16">
        <v>99.32</v>
      </c>
      <c r="N234" s="16">
        <v>35.53</v>
      </c>
      <c r="O234" s="16">
        <v>2.44</v>
      </c>
      <c r="P234" s="10" t="s">
        <v>85</v>
      </c>
    </row>
    <row r="235" spans="1:16" ht="15" x14ac:dyDescent="0.25">
      <c r="A235" s="16">
        <v>127</v>
      </c>
      <c r="B235" s="14" t="s">
        <v>57</v>
      </c>
      <c r="C235" s="35">
        <v>200</v>
      </c>
      <c r="D235" s="16">
        <v>7</v>
      </c>
      <c r="E235" s="16">
        <v>9.1999999999999993</v>
      </c>
      <c r="F235" s="16">
        <v>33.4</v>
      </c>
      <c r="G235" s="16">
        <v>240</v>
      </c>
      <c r="H235" s="35">
        <v>0.18</v>
      </c>
      <c r="I235" s="35">
        <v>1.7</v>
      </c>
      <c r="J235" s="35">
        <v>1.26</v>
      </c>
      <c r="K235" s="35">
        <v>4.1399999999999997</v>
      </c>
      <c r="L235" s="35">
        <v>240.5</v>
      </c>
      <c r="M235" s="35">
        <v>177.3</v>
      </c>
      <c r="N235" s="35">
        <v>52.7</v>
      </c>
      <c r="O235" s="16">
        <v>2.64</v>
      </c>
      <c r="P235" s="10" t="s">
        <v>85</v>
      </c>
    </row>
    <row r="236" spans="1:16" ht="15" x14ac:dyDescent="0.25">
      <c r="A236" s="14">
        <v>154</v>
      </c>
      <c r="B236" s="14" t="s">
        <v>95</v>
      </c>
      <c r="C236" s="16">
        <v>200</v>
      </c>
      <c r="D236" s="16">
        <v>0.4</v>
      </c>
      <c r="E236" s="16">
        <v>0</v>
      </c>
      <c r="F236" s="16">
        <v>27.4</v>
      </c>
      <c r="G236" s="16">
        <v>106</v>
      </c>
      <c r="H236" s="16">
        <v>0.03</v>
      </c>
      <c r="I236" s="16">
        <v>1.47</v>
      </c>
      <c r="J236" s="16">
        <v>0</v>
      </c>
      <c r="K236" s="16">
        <v>0</v>
      </c>
      <c r="L236" s="16">
        <v>113</v>
      </c>
      <c r="M236" s="16">
        <v>132</v>
      </c>
      <c r="N236" s="16">
        <v>29.33</v>
      </c>
      <c r="O236" s="16">
        <v>2.4</v>
      </c>
      <c r="P236" s="10" t="s">
        <v>85</v>
      </c>
    </row>
    <row r="237" spans="1:16" ht="15" x14ac:dyDescent="0.25">
      <c r="A237" s="14">
        <v>97</v>
      </c>
      <c r="B237" s="14" t="s">
        <v>59</v>
      </c>
      <c r="C237" s="16">
        <v>20</v>
      </c>
      <c r="D237" s="16">
        <v>5.3</v>
      </c>
      <c r="E237" s="16">
        <v>5.3</v>
      </c>
      <c r="F237" s="16">
        <v>5.46</v>
      </c>
      <c r="G237" s="16">
        <v>72</v>
      </c>
      <c r="H237" s="16">
        <v>1.2E-2</v>
      </c>
      <c r="I237" s="16">
        <v>0.21</v>
      </c>
      <c r="J237" s="16">
        <v>86.4</v>
      </c>
      <c r="K237" s="16">
        <v>0.15</v>
      </c>
      <c r="L237" s="16">
        <v>264</v>
      </c>
      <c r="M237" s="16">
        <v>150</v>
      </c>
      <c r="N237" s="16">
        <v>10.5</v>
      </c>
      <c r="O237" s="16">
        <v>0.3</v>
      </c>
      <c r="P237" s="10" t="s">
        <v>83</v>
      </c>
    </row>
    <row r="238" spans="1:16" ht="15" x14ac:dyDescent="0.25">
      <c r="A238" s="14"/>
      <c r="B238" s="14" t="s">
        <v>34</v>
      </c>
      <c r="C238" s="16">
        <v>80</v>
      </c>
      <c r="D238" s="16">
        <v>6.32</v>
      </c>
      <c r="E238" s="16">
        <v>0.8</v>
      </c>
      <c r="F238" s="16">
        <v>38.64</v>
      </c>
      <c r="G238" s="16">
        <v>102</v>
      </c>
      <c r="H238" s="16">
        <v>0.02</v>
      </c>
      <c r="I238" s="16">
        <v>0</v>
      </c>
      <c r="J238" s="16">
        <v>0</v>
      </c>
      <c r="K238" s="16">
        <v>0.23</v>
      </c>
      <c r="L238" s="16">
        <v>18.399999999999999</v>
      </c>
      <c r="M238" s="16">
        <v>17.399999999999999</v>
      </c>
      <c r="N238" s="16">
        <v>6.6</v>
      </c>
      <c r="O238" s="16">
        <v>0.22</v>
      </c>
      <c r="P238" s="10"/>
    </row>
    <row r="239" spans="1:16" ht="15" x14ac:dyDescent="0.25">
      <c r="A239" s="14"/>
      <c r="B239" s="14" t="s">
        <v>35</v>
      </c>
      <c r="C239" s="16">
        <v>60</v>
      </c>
      <c r="D239" s="16">
        <v>3.36</v>
      </c>
      <c r="E239" s="16">
        <v>0.66</v>
      </c>
      <c r="F239" s="16">
        <v>29.64</v>
      </c>
      <c r="G239" s="16">
        <v>46.95</v>
      </c>
      <c r="H239" s="16">
        <v>0.68</v>
      </c>
      <c r="I239" s="16">
        <v>0</v>
      </c>
      <c r="J239" s="16">
        <v>0</v>
      </c>
      <c r="K239" s="16">
        <v>0</v>
      </c>
      <c r="L239" s="16">
        <v>17.07</v>
      </c>
      <c r="M239" s="16">
        <v>42.4</v>
      </c>
      <c r="N239" s="16">
        <v>10</v>
      </c>
      <c r="O239" s="16">
        <v>1.24</v>
      </c>
      <c r="P239" s="10"/>
    </row>
    <row r="240" spans="1:16" ht="15" x14ac:dyDescent="0.25">
      <c r="A240" s="23"/>
      <c r="B240" s="33" t="s">
        <v>42</v>
      </c>
      <c r="C240" s="17"/>
      <c r="D240" s="17">
        <f t="shared" ref="D240:G240" si="28">SUM(D234:D239)</f>
        <v>23.68</v>
      </c>
      <c r="E240" s="17">
        <f t="shared" si="28"/>
        <v>23.56</v>
      </c>
      <c r="F240" s="17">
        <f t="shared" si="28"/>
        <v>144.24</v>
      </c>
      <c r="G240" s="17">
        <f t="shared" si="28"/>
        <v>673.95</v>
      </c>
      <c r="H240" s="17">
        <f t="shared" ref="H240:O240" si="29">SUM(H234:H239)</f>
        <v>1.1220000000000001</v>
      </c>
      <c r="I240" s="17">
        <f t="shared" si="29"/>
        <v>14.82</v>
      </c>
      <c r="J240" s="17">
        <f t="shared" si="29"/>
        <v>87.67</v>
      </c>
      <c r="K240" s="17">
        <f t="shared" si="29"/>
        <v>8.44</v>
      </c>
      <c r="L240" s="17">
        <f t="shared" si="29"/>
        <v>691.61</v>
      </c>
      <c r="M240" s="17">
        <f t="shared" si="29"/>
        <v>618.41999999999996</v>
      </c>
      <c r="N240" s="17">
        <f t="shared" si="29"/>
        <v>144.66</v>
      </c>
      <c r="O240" s="17">
        <f t="shared" si="29"/>
        <v>9.24</v>
      </c>
      <c r="P240" s="11"/>
    </row>
    <row r="241" spans="1:16" ht="15" x14ac:dyDescent="0.25">
      <c r="A241" s="14"/>
      <c r="B241" s="24" t="s">
        <v>10</v>
      </c>
      <c r="C241" s="16"/>
      <c r="D241" s="16"/>
      <c r="E241" s="16"/>
      <c r="F241" s="16"/>
      <c r="G241" s="18">
        <f>G249*100/272000</f>
        <v>0.35031250000000003</v>
      </c>
      <c r="H241" s="20"/>
      <c r="I241" s="20"/>
      <c r="J241" s="20"/>
      <c r="K241" s="20"/>
      <c r="L241" s="20"/>
      <c r="M241" s="20"/>
      <c r="N241" s="20"/>
      <c r="O241" s="20"/>
      <c r="P241" s="5"/>
    </row>
    <row r="242" spans="1:16" ht="25.5" x14ac:dyDescent="0.25">
      <c r="A242" s="14">
        <v>3</v>
      </c>
      <c r="B242" s="14" t="s">
        <v>53</v>
      </c>
      <c r="C242" s="16">
        <v>100</v>
      </c>
      <c r="D242" s="16">
        <v>0.9</v>
      </c>
      <c r="E242" s="16">
        <v>5</v>
      </c>
      <c r="F242" s="16">
        <v>4</v>
      </c>
      <c r="G242" s="16">
        <v>60</v>
      </c>
      <c r="H242" s="16">
        <v>0.09</v>
      </c>
      <c r="I242" s="16">
        <v>20.3</v>
      </c>
      <c r="J242" s="16">
        <v>0</v>
      </c>
      <c r="K242" s="67">
        <v>3.37</v>
      </c>
      <c r="L242" s="69">
        <v>36.799999999999997</v>
      </c>
      <c r="M242" s="69">
        <v>16.260000000000002</v>
      </c>
      <c r="N242" s="69">
        <v>34.61</v>
      </c>
      <c r="O242" s="67">
        <v>0.74</v>
      </c>
      <c r="P242" s="10" t="s">
        <v>85</v>
      </c>
    </row>
    <row r="243" spans="1:16" ht="15" x14ac:dyDescent="0.25">
      <c r="A243" s="14">
        <v>41</v>
      </c>
      <c r="B243" s="14" t="s">
        <v>74</v>
      </c>
      <c r="C243" s="16">
        <v>250</v>
      </c>
      <c r="D243" s="16">
        <v>2</v>
      </c>
      <c r="E243" s="16">
        <v>4.3</v>
      </c>
      <c r="F243" s="16">
        <v>10</v>
      </c>
      <c r="G243" s="16">
        <v>88</v>
      </c>
      <c r="H243" s="16">
        <v>0.02</v>
      </c>
      <c r="I243" s="16">
        <v>7.6</v>
      </c>
      <c r="J243" s="16">
        <v>0.78</v>
      </c>
      <c r="K243" s="16">
        <v>0.08</v>
      </c>
      <c r="L243" s="16">
        <v>59.8</v>
      </c>
      <c r="M243" s="16">
        <v>27.38</v>
      </c>
      <c r="N243" s="16">
        <v>11.76</v>
      </c>
      <c r="O243" s="16">
        <v>0.78</v>
      </c>
      <c r="P243" s="10" t="s">
        <v>85</v>
      </c>
    </row>
    <row r="244" spans="1:16" ht="15" x14ac:dyDescent="0.25">
      <c r="A244" s="16">
        <v>297</v>
      </c>
      <c r="B244" s="48" t="s">
        <v>65</v>
      </c>
      <c r="C244" s="35">
        <v>180</v>
      </c>
      <c r="D244" s="35">
        <v>10.08</v>
      </c>
      <c r="E244" s="35">
        <v>12.96</v>
      </c>
      <c r="F244" s="35">
        <v>49.5</v>
      </c>
      <c r="G244" s="35">
        <v>336.9</v>
      </c>
      <c r="H244" s="35">
        <v>0.18</v>
      </c>
      <c r="I244" s="35">
        <v>0</v>
      </c>
      <c r="J244" s="35">
        <v>2E-3</v>
      </c>
      <c r="K244" s="35">
        <v>0.02</v>
      </c>
      <c r="L244" s="35">
        <v>96.8</v>
      </c>
      <c r="M244" s="35">
        <v>17.41</v>
      </c>
      <c r="N244" s="35">
        <v>142.5</v>
      </c>
      <c r="O244" s="35">
        <v>1.35</v>
      </c>
      <c r="P244" s="10" t="s">
        <v>83</v>
      </c>
    </row>
    <row r="245" spans="1:16" ht="15" x14ac:dyDescent="0.25">
      <c r="A245" s="43">
        <v>451</v>
      </c>
      <c r="B245" s="44" t="s">
        <v>19</v>
      </c>
      <c r="C245" s="45">
        <v>100</v>
      </c>
      <c r="D245" s="46">
        <v>15.9</v>
      </c>
      <c r="E245" s="46">
        <v>14.4</v>
      </c>
      <c r="F245" s="46">
        <v>16</v>
      </c>
      <c r="G245" s="46">
        <v>261</v>
      </c>
      <c r="H245" s="16">
        <v>0.08</v>
      </c>
      <c r="I245" s="16">
        <v>1.53</v>
      </c>
      <c r="J245" s="16">
        <v>0.04</v>
      </c>
      <c r="K245" s="16">
        <v>0</v>
      </c>
      <c r="L245" s="16">
        <v>61.4</v>
      </c>
      <c r="M245" s="16">
        <v>234.7</v>
      </c>
      <c r="N245" s="16">
        <v>27.94</v>
      </c>
      <c r="O245" s="16">
        <v>3.1</v>
      </c>
      <c r="P245" s="10" t="s">
        <v>83</v>
      </c>
    </row>
    <row r="246" spans="1:16" ht="15" x14ac:dyDescent="0.25">
      <c r="A246" s="16">
        <v>685</v>
      </c>
      <c r="B246" s="36" t="s">
        <v>84</v>
      </c>
      <c r="C246" s="35">
        <v>200</v>
      </c>
      <c r="D246" s="35">
        <v>0.2</v>
      </c>
      <c r="E246" s="35">
        <v>0</v>
      </c>
      <c r="F246" s="35">
        <v>15</v>
      </c>
      <c r="G246" s="35">
        <v>58</v>
      </c>
      <c r="H246" s="35">
        <v>0.01</v>
      </c>
      <c r="I246" s="35">
        <v>0.75</v>
      </c>
      <c r="J246" s="35">
        <v>0.02</v>
      </c>
      <c r="K246" s="35">
        <v>0.2</v>
      </c>
      <c r="L246" s="35">
        <v>11.54</v>
      </c>
      <c r="M246" s="35">
        <v>20.75</v>
      </c>
      <c r="N246" s="35">
        <v>25.5</v>
      </c>
      <c r="O246" s="35">
        <v>0.81</v>
      </c>
      <c r="P246" s="10" t="s">
        <v>83</v>
      </c>
    </row>
    <row r="247" spans="1:16" ht="15" x14ac:dyDescent="0.25">
      <c r="A247" s="14"/>
      <c r="B247" s="14" t="s">
        <v>34</v>
      </c>
      <c r="C247" s="16">
        <v>80</v>
      </c>
      <c r="D247" s="16">
        <v>6.32</v>
      </c>
      <c r="E247" s="16">
        <v>0.8</v>
      </c>
      <c r="F247" s="16">
        <v>38.799999999999997</v>
      </c>
      <c r="G247" s="16">
        <v>102</v>
      </c>
      <c r="H247" s="16">
        <v>0.02</v>
      </c>
      <c r="I247" s="16">
        <v>0</v>
      </c>
      <c r="J247" s="16">
        <v>0</v>
      </c>
      <c r="K247" s="16">
        <v>0.23</v>
      </c>
      <c r="L247" s="16">
        <v>18.399999999999999</v>
      </c>
      <c r="M247" s="16">
        <v>17.399999999999999</v>
      </c>
      <c r="N247" s="16">
        <v>6.6</v>
      </c>
      <c r="O247" s="16">
        <v>0.22</v>
      </c>
      <c r="P247" s="10"/>
    </row>
    <row r="248" spans="1:16" ht="15" x14ac:dyDescent="0.25">
      <c r="A248" s="14"/>
      <c r="B248" s="14" t="s">
        <v>35</v>
      </c>
      <c r="C248" s="16">
        <v>60</v>
      </c>
      <c r="D248" s="16">
        <v>2.2400000000000002</v>
      </c>
      <c r="E248" s="16">
        <v>0.44</v>
      </c>
      <c r="F248" s="16">
        <v>19.760000000000002</v>
      </c>
      <c r="G248" s="16">
        <v>46.95</v>
      </c>
      <c r="H248" s="73">
        <v>15.4</v>
      </c>
      <c r="I248" s="73">
        <v>12.27</v>
      </c>
      <c r="J248" s="73">
        <v>41.24</v>
      </c>
      <c r="K248" s="73">
        <v>1.02</v>
      </c>
      <c r="L248" s="73">
        <v>17.07</v>
      </c>
      <c r="M248" s="73">
        <v>0.04</v>
      </c>
      <c r="N248" s="73">
        <v>0.03</v>
      </c>
      <c r="O248" s="73">
        <v>0</v>
      </c>
      <c r="P248" s="10"/>
    </row>
    <row r="249" spans="1:16" ht="15" x14ac:dyDescent="0.25">
      <c r="A249" s="23"/>
      <c r="B249" s="33" t="s">
        <v>42</v>
      </c>
      <c r="C249" s="17"/>
      <c r="D249" s="17">
        <f t="shared" ref="D249:O249" si="30">SUM(D242:D248)</f>
        <v>37.640000000000008</v>
      </c>
      <c r="E249" s="17">
        <f t="shared" si="30"/>
        <v>37.9</v>
      </c>
      <c r="F249" s="17">
        <f t="shared" si="30"/>
        <v>153.06</v>
      </c>
      <c r="G249" s="17">
        <f t="shared" si="30"/>
        <v>952.85</v>
      </c>
      <c r="H249" s="17">
        <f t="shared" si="30"/>
        <v>15.8</v>
      </c>
      <c r="I249" s="17">
        <f t="shared" si="30"/>
        <v>42.45</v>
      </c>
      <c r="J249" s="17">
        <f t="shared" si="30"/>
        <v>42.082000000000001</v>
      </c>
      <c r="K249" s="17">
        <f t="shared" si="30"/>
        <v>4.92</v>
      </c>
      <c r="L249" s="17">
        <f t="shared" si="30"/>
        <v>301.80999999999995</v>
      </c>
      <c r="M249" s="17">
        <f t="shared" si="30"/>
        <v>333.94</v>
      </c>
      <c r="N249" s="17">
        <f t="shared" si="30"/>
        <v>248.94</v>
      </c>
      <c r="O249" s="17">
        <f t="shared" si="30"/>
        <v>7.0000000000000009</v>
      </c>
      <c r="P249" s="11"/>
    </row>
    <row r="250" spans="1:16" ht="15" x14ac:dyDescent="0.25">
      <c r="A250" s="23"/>
      <c r="B250" s="33" t="s">
        <v>8</v>
      </c>
      <c r="C250" s="17"/>
      <c r="D250" s="17">
        <f t="shared" ref="D250:O250" si="31">D240+D249</f>
        <v>61.320000000000007</v>
      </c>
      <c r="E250" s="17">
        <f t="shared" si="31"/>
        <v>61.459999999999994</v>
      </c>
      <c r="F250" s="17">
        <f t="shared" si="31"/>
        <v>297.3</v>
      </c>
      <c r="G250" s="17">
        <f t="shared" si="31"/>
        <v>1626.8000000000002</v>
      </c>
      <c r="H250" s="17">
        <f t="shared" si="31"/>
        <v>16.922000000000001</v>
      </c>
      <c r="I250" s="17">
        <f t="shared" si="31"/>
        <v>57.27</v>
      </c>
      <c r="J250" s="17">
        <f t="shared" si="31"/>
        <v>129.75200000000001</v>
      </c>
      <c r="K250" s="17">
        <f t="shared" si="31"/>
        <v>13.36</v>
      </c>
      <c r="L250" s="17">
        <f t="shared" si="31"/>
        <v>993.42</v>
      </c>
      <c r="M250" s="17">
        <f t="shared" si="31"/>
        <v>952.3599999999999</v>
      </c>
      <c r="N250" s="17">
        <f t="shared" si="31"/>
        <v>393.6</v>
      </c>
      <c r="O250" s="17">
        <f t="shared" si="31"/>
        <v>16.240000000000002</v>
      </c>
      <c r="P250" s="11"/>
    </row>
    <row r="251" spans="1:16" ht="120" customHeight="1" x14ac:dyDescent="0.25"/>
    <row r="252" spans="1:16" x14ac:dyDescent="0.25">
      <c r="A252" s="21"/>
      <c r="B252" s="21" t="s">
        <v>91</v>
      </c>
      <c r="C252" s="22"/>
      <c r="D252" s="20"/>
      <c r="E252" s="22"/>
      <c r="F252" s="22"/>
      <c r="G252" s="22"/>
      <c r="H252" s="20"/>
      <c r="I252" s="20"/>
      <c r="J252" s="20"/>
      <c r="K252" s="75"/>
      <c r="L252" s="20"/>
      <c r="M252" s="20"/>
      <c r="N252" s="20"/>
      <c r="O252" s="20"/>
      <c r="P252" s="4"/>
    </row>
    <row r="253" spans="1:16" x14ac:dyDescent="0.25">
      <c r="A253" s="54"/>
      <c r="B253" s="54" t="s">
        <v>12</v>
      </c>
      <c r="C253" s="20" t="s">
        <v>105</v>
      </c>
      <c r="D253" s="20"/>
      <c r="E253" s="20"/>
      <c r="F253" s="20"/>
      <c r="G253" s="20"/>
      <c r="H253" s="20"/>
      <c r="I253" s="20"/>
      <c r="J253" s="20"/>
      <c r="K253" s="75"/>
      <c r="L253" s="20"/>
      <c r="M253" s="20"/>
      <c r="N253" s="20"/>
      <c r="O253" s="20"/>
      <c r="P253" s="3"/>
    </row>
    <row r="254" spans="1:16" x14ac:dyDescent="0.25">
      <c r="A254" s="54"/>
      <c r="B254" s="54" t="s">
        <v>13</v>
      </c>
      <c r="C254" s="105" t="s">
        <v>107</v>
      </c>
      <c r="D254" s="106"/>
      <c r="E254" s="20"/>
      <c r="F254" s="20"/>
      <c r="G254" s="20"/>
      <c r="H254" s="20"/>
      <c r="I254" s="20"/>
      <c r="J254" s="20"/>
      <c r="K254" s="20"/>
      <c r="L254" s="34"/>
      <c r="M254" s="34"/>
      <c r="N254" s="34"/>
      <c r="O254" s="34"/>
      <c r="P254" s="3"/>
    </row>
    <row r="255" spans="1:16" x14ac:dyDescent="0.25">
      <c r="A255" s="54"/>
      <c r="B255" s="54" t="s">
        <v>15</v>
      </c>
      <c r="C255" s="76" t="s">
        <v>106</v>
      </c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3"/>
    </row>
    <row r="256" spans="1:16" ht="15" x14ac:dyDescent="0.25">
      <c r="A256" s="107" t="s">
        <v>0</v>
      </c>
      <c r="B256" s="109" t="s">
        <v>1</v>
      </c>
      <c r="C256" s="110" t="s">
        <v>2</v>
      </c>
      <c r="D256" s="74" t="s">
        <v>3</v>
      </c>
      <c r="E256" s="74" t="s">
        <v>4</v>
      </c>
      <c r="F256" s="110" t="s">
        <v>5</v>
      </c>
      <c r="G256" s="110" t="s">
        <v>6</v>
      </c>
      <c r="H256" s="119" t="s">
        <v>17</v>
      </c>
      <c r="I256" s="120"/>
      <c r="J256" s="120"/>
      <c r="K256" s="121"/>
      <c r="L256" s="119" t="s">
        <v>7</v>
      </c>
      <c r="M256" s="120"/>
      <c r="N256" s="120"/>
      <c r="O256" s="121"/>
      <c r="P256" s="12"/>
    </row>
    <row r="257" spans="1:16" ht="15" x14ac:dyDescent="0.25">
      <c r="A257" s="108"/>
      <c r="B257" s="109"/>
      <c r="C257" s="110"/>
      <c r="D257" s="74" t="s">
        <v>8</v>
      </c>
      <c r="E257" s="74" t="s">
        <v>8</v>
      </c>
      <c r="F257" s="110"/>
      <c r="G257" s="110"/>
      <c r="H257" s="16" t="s">
        <v>43</v>
      </c>
      <c r="I257" s="16" t="s">
        <v>44</v>
      </c>
      <c r="J257" s="16" t="s">
        <v>45</v>
      </c>
      <c r="K257" s="16" t="s">
        <v>46</v>
      </c>
      <c r="L257" s="16" t="s">
        <v>47</v>
      </c>
      <c r="M257" s="16" t="s">
        <v>48</v>
      </c>
      <c r="N257" s="16" t="s">
        <v>49</v>
      </c>
      <c r="O257" s="16" t="s">
        <v>9</v>
      </c>
      <c r="P257" s="12"/>
    </row>
    <row r="258" spans="1:16" ht="15" x14ac:dyDescent="0.25">
      <c r="A258" s="14"/>
      <c r="B258" s="24" t="s">
        <v>31</v>
      </c>
      <c r="C258" s="16"/>
      <c r="D258" s="16"/>
      <c r="E258" s="16"/>
      <c r="F258" s="16"/>
      <c r="G258" s="18">
        <f>G265*100/272000</f>
        <v>0.2482536764705883</v>
      </c>
      <c r="H258" s="16"/>
      <c r="I258" s="16"/>
      <c r="J258" s="16"/>
      <c r="K258" s="16"/>
      <c r="L258" s="16"/>
      <c r="M258" s="16"/>
      <c r="N258" s="16"/>
      <c r="O258" s="16"/>
      <c r="P258" s="8"/>
    </row>
    <row r="259" spans="1:16" ht="15" x14ac:dyDescent="0.25">
      <c r="A259" s="14">
        <v>16</v>
      </c>
      <c r="B259" s="14" t="s">
        <v>58</v>
      </c>
      <c r="C259" s="16">
        <v>100</v>
      </c>
      <c r="D259" s="16">
        <v>0.6</v>
      </c>
      <c r="E259" s="16">
        <v>7.1</v>
      </c>
      <c r="F259" s="16">
        <v>3</v>
      </c>
      <c r="G259" s="16">
        <v>79</v>
      </c>
      <c r="H259" s="16">
        <v>0.03</v>
      </c>
      <c r="I259" s="16">
        <v>6.65</v>
      </c>
      <c r="J259" s="16">
        <v>0</v>
      </c>
      <c r="K259" s="16">
        <v>2.74</v>
      </c>
      <c r="L259" s="16">
        <v>31.6</v>
      </c>
      <c r="M259" s="16">
        <v>28.62</v>
      </c>
      <c r="N259" s="16">
        <v>13.3</v>
      </c>
      <c r="O259" s="16">
        <v>0.48</v>
      </c>
      <c r="P259" s="10" t="s">
        <v>85</v>
      </c>
    </row>
    <row r="260" spans="1:16" ht="15" x14ac:dyDescent="0.25">
      <c r="A260" s="14">
        <v>125</v>
      </c>
      <c r="B260" s="14" t="s">
        <v>64</v>
      </c>
      <c r="C260" s="16">
        <v>200</v>
      </c>
      <c r="D260" s="16">
        <v>5.8</v>
      </c>
      <c r="E260" s="16">
        <v>8.4</v>
      </c>
      <c r="F260" s="16">
        <v>29</v>
      </c>
      <c r="G260" s="16">
        <v>209.6</v>
      </c>
      <c r="H260" s="16">
        <v>0.05</v>
      </c>
      <c r="I260" s="16">
        <v>1.38</v>
      </c>
      <c r="J260" s="16">
        <v>1.2999999999999999E-2</v>
      </c>
      <c r="K260" s="16">
        <v>0.35</v>
      </c>
      <c r="L260" s="16">
        <v>248.5</v>
      </c>
      <c r="M260" s="16">
        <v>240.43</v>
      </c>
      <c r="N260" s="16">
        <v>30.2</v>
      </c>
      <c r="O260" s="16">
        <v>1.17</v>
      </c>
      <c r="P260" s="10" t="s">
        <v>85</v>
      </c>
    </row>
    <row r="261" spans="1:16" ht="15" x14ac:dyDescent="0.25">
      <c r="A261" s="14">
        <v>148</v>
      </c>
      <c r="B261" s="14" t="s">
        <v>51</v>
      </c>
      <c r="C261" s="16">
        <v>200</v>
      </c>
      <c r="D261" s="16">
        <v>2.7</v>
      </c>
      <c r="E261" s="16">
        <v>2.8</v>
      </c>
      <c r="F261" s="16">
        <v>22.4</v>
      </c>
      <c r="G261" s="16">
        <v>153</v>
      </c>
      <c r="H261" s="16">
        <v>0.03</v>
      </c>
      <c r="I261" s="16">
        <v>1.47</v>
      </c>
      <c r="J261" s="16">
        <v>0</v>
      </c>
      <c r="K261" s="16">
        <v>0</v>
      </c>
      <c r="L261" s="16">
        <v>120.4</v>
      </c>
      <c r="M261" s="16">
        <v>132</v>
      </c>
      <c r="N261" s="16">
        <v>29.33</v>
      </c>
      <c r="O261" s="16">
        <v>1</v>
      </c>
      <c r="P261" s="10" t="s">
        <v>85</v>
      </c>
    </row>
    <row r="262" spans="1:16" ht="15" x14ac:dyDescent="0.25">
      <c r="A262" s="14">
        <v>96</v>
      </c>
      <c r="B262" s="14" t="s">
        <v>67</v>
      </c>
      <c r="C262" s="16">
        <v>11</v>
      </c>
      <c r="D262" s="16">
        <v>1.0999999999999999E-2</v>
      </c>
      <c r="E262" s="16">
        <v>9.1300000000000008</v>
      </c>
      <c r="F262" s="16">
        <v>0.11</v>
      </c>
      <c r="G262" s="16">
        <v>84.7</v>
      </c>
      <c r="H262" s="16">
        <v>0</v>
      </c>
      <c r="I262" s="16">
        <v>0</v>
      </c>
      <c r="J262" s="16">
        <v>5.8999999999999997E-2</v>
      </c>
      <c r="K262" s="16">
        <v>0.1</v>
      </c>
      <c r="L262" s="16">
        <v>2</v>
      </c>
      <c r="M262" s="16">
        <v>0.19</v>
      </c>
      <c r="N262" s="16">
        <v>0</v>
      </c>
      <c r="O262" s="16">
        <v>0.02</v>
      </c>
      <c r="P262" s="10" t="s">
        <v>83</v>
      </c>
    </row>
    <row r="263" spans="1:16" ht="15" x14ac:dyDescent="0.25">
      <c r="A263" s="14"/>
      <c r="B263" s="14" t="s">
        <v>34</v>
      </c>
      <c r="C263" s="16">
        <v>80</v>
      </c>
      <c r="D263" s="16">
        <v>6.32</v>
      </c>
      <c r="E263" s="16">
        <v>0.8</v>
      </c>
      <c r="F263" s="16">
        <v>38.64</v>
      </c>
      <c r="G263" s="16">
        <v>102</v>
      </c>
      <c r="H263" s="16">
        <v>0.02</v>
      </c>
      <c r="I263" s="16">
        <v>0</v>
      </c>
      <c r="J263" s="16">
        <v>0</v>
      </c>
      <c r="K263" s="16">
        <v>0.23</v>
      </c>
      <c r="L263" s="16">
        <v>18.399999999999999</v>
      </c>
      <c r="M263" s="16">
        <v>17.399999999999999</v>
      </c>
      <c r="N263" s="16">
        <v>6.6</v>
      </c>
      <c r="O263" s="16">
        <v>0.22</v>
      </c>
      <c r="P263" s="10"/>
    </row>
    <row r="264" spans="1:16" ht="15" x14ac:dyDescent="0.25">
      <c r="A264" s="14"/>
      <c r="B264" s="14" t="s">
        <v>35</v>
      </c>
      <c r="C264" s="16">
        <v>60</v>
      </c>
      <c r="D264" s="16">
        <v>3.36</v>
      </c>
      <c r="E264" s="16">
        <v>0.66</v>
      </c>
      <c r="F264" s="16">
        <v>29.64</v>
      </c>
      <c r="G264" s="16">
        <v>46.95</v>
      </c>
      <c r="H264" s="16">
        <v>0.68</v>
      </c>
      <c r="I264" s="16">
        <v>0</v>
      </c>
      <c r="J264" s="16">
        <v>0</v>
      </c>
      <c r="K264" s="16">
        <v>0</v>
      </c>
      <c r="L264" s="16">
        <v>17.07</v>
      </c>
      <c r="M264" s="16">
        <v>42.4</v>
      </c>
      <c r="N264" s="16">
        <v>10</v>
      </c>
      <c r="O264" s="16">
        <v>1.24</v>
      </c>
      <c r="P264" s="10"/>
    </row>
    <row r="265" spans="1:16" ht="15" x14ac:dyDescent="0.25">
      <c r="A265" s="33"/>
      <c r="B265" s="56" t="s">
        <v>18</v>
      </c>
      <c r="C265" s="17"/>
      <c r="D265" s="17">
        <f t="shared" ref="D265:F265" si="32">SUM(D259:D264)</f>
        <v>18.791</v>
      </c>
      <c r="E265" s="17">
        <f t="shared" si="32"/>
        <v>28.89</v>
      </c>
      <c r="F265" s="17">
        <f t="shared" si="32"/>
        <v>122.79</v>
      </c>
      <c r="G265" s="17">
        <f>SUM(G259:G264)</f>
        <v>675.25000000000011</v>
      </c>
      <c r="H265" s="17">
        <f t="shared" ref="H265:O265" si="33">SUM(H259:H264)</f>
        <v>0.81</v>
      </c>
      <c r="I265" s="17">
        <f t="shared" si="33"/>
        <v>9.5000000000000018</v>
      </c>
      <c r="J265" s="17">
        <f t="shared" si="33"/>
        <v>7.1999999999999995E-2</v>
      </c>
      <c r="K265" s="17">
        <f t="shared" si="33"/>
        <v>3.4200000000000004</v>
      </c>
      <c r="L265" s="17">
        <f t="shared" si="33"/>
        <v>437.96999999999997</v>
      </c>
      <c r="M265" s="17">
        <f t="shared" si="33"/>
        <v>461.03999999999996</v>
      </c>
      <c r="N265" s="17">
        <f t="shared" si="33"/>
        <v>89.429999999999993</v>
      </c>
      <c r="O265" s="17">
        <f t="shared" si="33"/>
        <v>4.13</v>
      </c>
      <c r="P265" s="11"/>
    </row>
    <row r="266" spans="1:16" ht="15" x14ac:dyDescent="0.25">
      <c r="A266" s="14"/>
      <c r="B266" s="24" t="s">
        <v>87</v>
      </c>
      <c r="C266" s="16"/>
      <c r="D266" s="16"/>
      <c r="E266" s="16"/>
      <c r="F266" s="16"/>
      <c r="G266" s="18">
        <f>G275*100/272000</f>
        <v>0.34646691176470595</v>
      </c>
      <c r="H266" s="16"/>
      <c r="I266" s="16"/>
      <c r="J266" s="16"/>
      <c r="K266" s="16"/>
      <c r="L266" s="16"/>
      <c r="M266" s="16"/>
      <c r="N266" s="16"/>
      <c r="O266" s="16"/>
      <c r="P266" s="8"/>
    </row>
    <row r="267" spans="1:16" ht="15" x14ac:dyDescent="0.25">
      <c r="A267" s="14">
        <v>24</v>
      </c>
      <c r="B267" s="14" t="s">
        <v>61</v>
      </c>
      <c r="C267" s="16">
        <v>100</v>
      </c>
      <c r="D267" s="16">
        <v>1.4</v>
      </c>
      <c r="E267" s="16">
        <v>5</v>
      </c>
      <c r="F267" s="16">
        <v>240.8</v>
      </c>
      <c r="G267" s="16">
        <v>120.4</v>
      </c>
      <c r="H267" s="16">
        <v>0.02</v>
      </c>
      <c r="I267" s="16">
        <v>8.56</v>
      </c>
      <c r="J267" s="16">
        <v>0</v>
      </c>
      <c r="K267" s="16">
        <v>2.3199999999999998</v>
      </c>
      <c r="L267" s="16">
        <v>73.66</v>
      </c>
      <c r="M267" s="16">
        <v>37.130000000000003</v>
      </c>
      <c r="N267" s="16">
        <v>19.7</v>
      </c>
      <c r="O267" s="16">
        <v>1.72</v>
      </c>
      <c r="P267" s="8" t="s">
        <v>85</v>
      </c>
    </row>
    <row r="268" spans="1:16" ht="15" x14ac:dyDescent="0.25">
      <c r="A268" s="14">
        <v>60</v>
      </c>
      <c r="B268" s="14" t="s">
        <v>62</v>
      </c>
      <c r="C268" s="16">
        <v>250</v>
      </c>
      <c r="D268" s="16">
        <v>13.5</v>
      </c>
      <c r="E268" s="16">
        <v>3.6</v>
      </c>
      <c r="F268" s="16">
        <v>12.5</v>
      </c>
      <c r="G268" s="16">
        <v>132</v>
      </c>
      <c r="H268" s="16">
        <v>0.18</v>
      </c>
      <c r="I268" s="16">
        <v>18.7</v>
      </c>
      <c r="J268" s="16">
        <v>0.09</v>
      </c>
      <c r="K268" s="16">
        <v>0.7</v>
      </c>
      <c r="L268" s="16">
        <v>140.80000000000001</v>
      </c>
      <c r="M268" s="16">
        <v>260.39999999999998</v>
      </c>
      <c r="N268" s="16">
        <v>49.3</v>
      </c>
      <c r="O268" s="16">
        <v>1.73</v>
      </c>
      <c r="P268" s="8" t="s">
        <v>85</v>
      </c>
    </row>
    <row r="269" spans="1:16" ht="15" x14ac:dyDescent="0.25">
      <c r="A269" s="7">
        <v>302</v>
      </c>
      <c r="B269" s="9" t="s">
        <v>102</v>
      </c>
      <c r="C269" s="65">
        <v>200</v>
      </c>
      <c r="D269" s="66">
        <v>0.11</v>
      </c>
      <c r="E269" s="66">
        <v>10.11</v>
      </c>
      <c r="F269" s="66">
        <v>0.19</v>
      </c>
      <c r="G269" s="66">
        <v>92.18</v>
      </c>
      <c r="H269" s="29">
        <v>7.65</v>
      </c>
      <c r="I269" s="29">
        <v>0.31</v>
      </c>
      <c r="J269" s="29">
        <v>4.1900000000000004</v>
      </c>
      <c r="K269" s="29">
        <v>0.06</v>
      </c>
      <c r="L269" s="29">
        <v>119.2</v>
      </c>
      <c r="M269" s="29">
        <v>0</v>
      </c>
      <c r="N269" s="29">
        <v>0.01</v>
      </c>
      <c r="O269" s="29">
        <v>0</v>
      </c>
      <c r="P269" s="10" t="s">
        <v>85</v>
      </c>
    </row>
    <row r="270" spans="1:16" ht="15" x14ac:dyDescent="0.25">
      <c r="A270" s="14">
        <v>463</v>
      </c>
      <c r="B270" s="14" t="s">
        <v>77</v>
      </c>
      <c r="C270" s="16">
        <v>110</v>
      </c>
      <c r="D270" s="16">
        <v>10.56</v>
      </c>
      <c r="E270" s="16">
        <v>9.35</v>
      </c>
      <c r="F270" s="16">
        <v>9.35</v>
      </c>
      <c r="G270" s="16">
        <v>166.1</v>
      </c>
      <c r="H270" s="16">
        <v>0.24</v>
      </c>
      <c r="I270" s="16">
        <v>12.48</v>
      </c>
      <c r="J270" s="16">
        <v>0.03</v>
      </c>
      <c r="K270" s="16">
        <v>6.84</v>
      </c>
      <c r="L270" s="16">
        <v>64.8</v>
      </c>
      <c r="M270" s="16">
        <v>108.3</v>
      </c>
      <c r="N270" s="16">
        <v>61.44</v>
      </c>
      <c r="O270" s="16">
        <v>2.5499999999999998</v>
      </c>
      <c r="P270" s="10" t="s">
        <v>83</v>
      </c>
    </row>
    <row r="271" spans="1:16" ht="15" x14ac:dyDescent="0.25">
      <c r="A271" s="14">
        <v>153</v>
      </c>
      <c r="B271" s="14" t="s">
        <v>63</v>
      </c>
      <c r="C271" s="16">
        <v>200</v>
      </c>
      <c r="D271" s="16">
        <v>0.6</v>
      </c>
      <c r="E271" s="16">
        <v>0</v>
      </c>
      <c r="F271" s="16">
        <v>31.4</v>
      </c>
      <c r="G271" s="16">
        <v>124</v>
      </c>
      <c r="H271" s="16">
        <v>0.01</v>
      </c>
      <c r="I271" s="16">
        <v>0.75</v>
      </c>
      <c r="J271" s="16">
        <v>0.02</v>
      </c>
      <c r="K271" s="16">
        <v>0.2</v>
      </c>
      <c r="L271" s="16">
        <v>60</v>
      </c>
      <c r="M271" s="16">
        <v>20.75</v>
      </c>
      <c r="N271" s="16">
        <v>25.5</v>
      </c>
      <c r="O271" s="16">
        <v>0.81</v>
      </c>
      <c r="P271" s="10" t="s">
        <v>85</v>
      </c>
    </row>
    <row r="272" spans="1:16" ht="15" x14ac:dyDescent="0.25">
      <c r="A272" s="14">
        <v>250</v>
      </c>
      <c r="B272" s="14" t="s">
        <v>72</v>
      </c>
      <c r="C272" s="16">
        <v>200</v>
      </c>
      <c r="D272" s="16">
        <v>2.56</v>
      </c>
      <c r="E272" s="16">
        <v>0.56000000000000005</v>
      </c>
      <c r="F272" s="16">
        <v>23.15</v>
      </c>
      <c r="G272" s="16">
        <v>108</v>
      </c>
      <c r="H272" s="16">
        <v>0.08</v>
      </c>
      <c r="I272" s="16">
        <v>128.58000000000001</v>
      </c>
      <c r="J272" s="16">
        <v>0</v>
      </c>
      <c r="K272" s="16">
        <v>0.42</v>
      </c>
      <c r="L272" s="16">
        <v>72.86</v>
      </c>
      <c r="M272" s="16">
        <v>49.28</v>
      </c>
      <c r="N272" s="16">
        <v>27.86</v>
      </c>
      <c r="O272" s="35">
        <v>0.64</v>
      </c>
      <c r="P272" s="10" t="s">
        <v>86</v>
      </c>
    </row>
    <row r="273" spans="1:16" ht="15" x14ac:dyDescent="0.25">
      <c r="A273" s="14"/>
      <c r="B273" s="14" t="s">
        <v>34</v>
      </c>
      <c r="C273" s="16">
        <v>120</v>
      </c>
      <c r="D273" s="16">
        <v>9.48</v>
      </c>
      <c r="E273" s="16">
        <v>1.2</v>
      </c>
      <c r="F273" s="16">
        <v>58.2</v>
      </c>
      <c r="G273" s="16">
        <v>152.76</v>
      </c>
      <c r="H273" s="16">
        <v>0.02</v>
      </c>
      <c r="I273" s="16">
        <v>0</v>
      </c>
      <c r="J273" s="16">
        <v>0</v>
      </c>
      <c r="K273" s="16">
        <v>0.23</v>
      </c>
      <c r="L273" s="16">
        <v>27.6</v>
      </c>
      <c r="M273" s="16">
        <v>17.399999999999999</v>
      </c>
      <c r="N273" s="16">
        <v>6.6</v>
      </c>
      <c r="O273" s="16">
        <v>0.22</v>
      </c>
      <c r="P273" s="10"/>
    </row>
    <row r="274" spans="1:16" ht="15" x14ac:dyDescent="0.25">
      <c r="A274" s="14"/>
      <c r="B274" s="14" t="s">
        <v>35</v>
      </c>
      <c r="C274" s="16">
        <v>60</v>
      </c>
      <c r="D274" s="16">
        <v>2.2400000000000002</v>
      </c>
      <c r="E274" s="16">
        <v>0.44</v>
      </c>
      <c r="F274" s="16">
        <v>19.760000000000002</v>
      </c>
      <c r="G274" s="16">
        <v>46.95</v>
      </c>
      <c r="H274" s="73">
        <v>15.4</v>
      </c>
      <c r="I274" s="73">
        <v>12.27</v>
      </c>
      <c r="J274" s="73">
        <v>41.24</v>
      </c>
      <c r="K274" s="73">
        <v>1.02</v>
      </c>
      <c r="L274" s="73">
        <v>17.07</v>
      </c>
      <c r="M274" s="73">
        <v>0.04</v>
      </c>
      <c r="N274" s="73">
        <v>0.03</v>
      </c>
      <c r="O274" s="73">
        <v>0</v>
      </c>
      <c r="P274" s="10"/>
    </row>
    <row r="275" spans="1:16" ht="15" x14ac:dyDescent="0.25">
      <c r="A275" s="56"/>
      <c r="B275" s="56" t="s">
        <v>18</v>
      </c>
      <c r="C275" s="17"/>
      <c r="D275" s="17">
        <f t="shared" ref="D275:O275" si="34">SUM(D267:D274)</f>
        <v>40.450000000000003</v>
      </c>
      <c r="E275" s="17">
        <f t="shared" si="34"/>
        <v>30.26</v>
      </c>
      <c r="F275" s="17">
        <f t="shared" si="34"/>
        <v>395.34999999999997</v>
      </c>
      <c r="G275" s="17">
        <f t="shared" si="34"/>
        <v>942.3900000000001</v>
      </c>
      <c r="H275" s="17">
        <f t="shared" si="34"/>
        <v>23.6</v>
      </c>
      <c r="I275" s="17">
        <f t="shared" si="34"/>
        <v>181.65</v>
      </c>
      <c r="J275" s="17">
        <f t="shared" si="34"/>
        <v>45.57</v>
      </c>
      <c r="K275" s="17">
        <f t="shared" si="34"/>
        <v>11.79</v>
      </c>
      <c r="L275" s="17">
        <f t="shared" si="34"/>
        <v>575.99000000000012</v>
      </c>
      <c r="M275" s="17">
        <f t="shared" si="34"/>
        <v>493.3</v>
      </c>
      <c r="N275" s="17">
        <f t="shared" si="34"/>
        <v>190.44</v>
      </c>
      <c r="O275" s="17">
        <f t="shared" si="34"/>
        <v>7.67</v>
      </c>
      <c r="P275" s="11"/>
    </row>
    <row r="276" spans="1:16" ht="15" x14ac:dyDescent="0.25">
      <c r="A276" s="56"/>
      <c r="B276" s="56" t="s">
        <v>56</v>
      </c>
      <c r="C276" s="17"/>
      <c r="D276" s="17">
        <f t="shared" ref="D276:O276" si="35">D265+D275</f>
        <v>59.241</v>
      </c>
      <c r="E276" s="17">
        <f t="shared" si="35"/>
        <v>59.150000000000006</v>
      </c>
      <c r="F276" s="17">
        <f t="shared" si="35"/>
        <v>518.14</v>
      </c>
      <c r="G276" s="17">
        <f t="shared" si="35"/>
        <v>1617.6400000000003</v>
      </c>
      <c r="H276" s="17">
        <f t="shared" si="35"/>
        <v>24.41</v>
      </c>
      <c r="I276" s="17">
        <f t="shared" si="35"/>
        <v>191.15</v>
      </c>
      <c r="J276" s="17">
        <f t="shared" si="35"/>
        <v>45.642000000000003</v>
      </c>
      <c r="K276" s="17">
        <f t="shared" si="35"/>
        <v>15.209999999999999</v>
      </c>
      <c r="L276" s="17">
        <f t="shared" si="35"/>
        <v>1013.96</v>
      </c>
      <c r="M276" s="17">
        <f t="shared" si="35"/>
        <v>954.33999999999992</v>
      </c>
      <c r="N276" s="17">
        <f t="shared" si="35"/>
        <v>279.87</v>
      </c>
      <c r="O276" s="17">
        <f t="shared" si="35"/>
        <v>11.8</v>
      </c>
      <c r="P276" s="11"/>
    </row>
    <row r="277" spans="1:16" ht="125.25" customHeight="1" x14ac:dyDescent="0.25"/>
    <row r="278" spans="1:16" x14ac:dyDescent="0.25">
      <c r="A278" s="21"/>
      <c r="B278" s="21" t="s">
        <v>92</v>
      </c>
      <c r="C278" s="22"/>
      <c r="D278" s="20"/>
      <c r="E278" s="22"/>
      <c r="F278" s="22"/>
      <c r="G278" s="22"/>
      <c r="H278" s="20"/>
      <c r="I278" s="20"/>
      <c r="J278" s="20"/>
      <c r="K278" s="20"/>
      <c r="L278" s="20"/>
      <c r="M278" s="20"/>
      <c r="N278" s="20"/>
      <c r="O278" s="20"/>
      <c r="P278" s="4"/>
    </row>
    <row r="279" spans="1:16" x14ac:dyDescent="0.25">
      <c r="A279" s="54"/>
      <c r="B279" s="54" t="s">
        <v>12</v>
      </c>
      <c r="C279" s="20" t="s">
        <v>105</v>
      </c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3"/>
    </row>
    <row r="280" spans="1:16" x14ac:dyDescent="0.25">
      <c r="A280" s="54"/>
      <c r="B280" s="54" t="s">
        <v>13</v>
      </c>
      <c r="C280" s="105" t="s">
        <v>107</v>
      </c>
      <c r="D280" s="106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3"/>
    </row>
    <row r="281" spans="1:16" x14ac:dyDescent="0.25">
      <c r="A281" s="54"/>
      <c r="B281" s="54" t="s">
        <v>15</v>
      </c>
      <c r="C281" s="76" t="s">
        <v>106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3"/>
    </row>
    <row r="282" spans="1:16" ht="15" x14ac:dyDescent="0.25">
      <c r="A282" s="107" t="s">
        <v>0</v>
      </c>
      <c r="B282" s="109" t="s">
        <v>1</v>
      </c>
      <c r="C282" s="110" t="s">
        <v>2</v>
      </c>
      <c r="D282" s="74" t="s">
        <v>3</v>
      </c>
      <c r="E282" s="74" t="s">
        <v>4</v>
      </c>
      <c r="F282" s="110" t="s">
        <v>5</v>
      </c>
      <c r="G282" s="110" t="s">
        <v>6</v>
      </c>
      <c r="H282" s="119" t="s">
        <v>17</v>
      </c>
      <c r="I282" s="120"/>
      <c r="J282" s="120"/>
      <c r="K282" s="121"/>
      <c r="L282" s="119" t="s">
        <v>7</v>
      </c>
      <c r="M282" s="120"/>
      <c r="N282" s="120"/>
      <c r="O282" s="121"/>
      <c r="P282" s="12"/>
    </row>
    <row r="283" spans="1:16" ht="15" x14ac:dyDescent="0.25">
      <c r="A283" s="108"/>
      <c r="B283" s="109"/>
      <c r="C283" s="110"/>
      <c r="D283" s="74" t="s">
        <v>8</v>
      </c>
      <c r="E283" s="74" t="s">
        <v>8</v>
      </c>
      <c r="F283" s="110"/>
      <c r="G283" s="110"/>
      <c r="H283" s="16" t="s">
        <v>43</v>
      </c>
      <c r="I283" s="16" t="s">
        <v>44</v>
      </c>
      <c r="J283" s="16" t="s">
        <v>45</v>
      </c>
      <c r="K283" s="16" t="s">
        <v>46</v>
      </c>
      <c r="L283" s="16" t="s">
        <v>47</v>
      </c>
      <c r="M283" s="16" t="s">
        <v>48</v>
      </c>
      <c r="N283" s="16" t="s">
        <v>49</v>
      </c>
      <c r="O283" s="16" t="s">
        <v>9</v>
      </c>
      <c r="P283" s="13"/>
    </row>
    <row r="284" spans="1:16" ht="15" x14ac:dyDescent="0.25">
      <c r="A284" s="14"/>
      <c r="B284" s="24" t="s">
        <v>31</v>
      </c>
      <c r="C284" s="16"/>
      <c r="D284" s="16"/>
      <c r="E284" s="16"/>
      <c r="F284" s="16"/>
      <c r="G284" s="18">
        <f>G291*100/272000</f>
        <v>0.25770220588235293</v>
      </c>
      <c r="H284" s="16"/>
      <c r="I284" s="16"/>
      <c r="J284" s="16"/>
      <c r="K284" s="16"/>
      <c r="L284" s="16"/>
      <c r="M284" s="16"/>
      <c r="N284" s="16"/>
      <c r="O284" s="16"/>
      <c r="P284" s="13"/>
    </row>
    <row r="285" spans="1:16" ht="15" x14ac:dyDescent="0.25">
      <c r="A285" s="14">
        <v>7</v>
      </c>
      <c r="B285" s="14" t="s">
        <v>94</v>
      </c>
      <c r="C285" s="16">
        <v>100</v>
      </c>
      <c r="D285" s="16">
        <v>1.5</v>
      </c>
      <c r="E285" s="16">
        <v>4</v>
      </c>
      <c r="F285" s="16">
        <v>11</v>
      </c>
      <c r="G285" s="16">
        <v>86</v>
      </c>
      <c r="H285" s="16">
        <v>0.09</v>
      </c>
      <c r="I285" s="16">
        <v>45.8</v>
      </c>
      <c r="J285" s="16">
        <v>1.2</v>
      </c>
      <c r="K285" s="16">
        <v>2.4900000000000002</v>
      </c>
      <c r="L285" s="16">
        <v>58.3</v>
      </c>
      <c r="M285" s="16">
        <v>49.4</v>
      </c>
      <c r="N285" s="16">
        <v>11.6</v>
      </c>
      <c r="O285" s="16">
        <v>1.26</v>
      </c>
      <c r="P285" s="13" t="s">
        <v>85</v>
      </c>
    </row>
    <row r="286" spans="1:16" ht="25.5" x14ac:dyDescent="0.25">
      <c r="A286" s="14">
        <v>121</v>
      </c>
      <c r="B286" s="14" t="s">
        <v>32</v>
      </c>
      <c r="C286" s="16">
        <v>200</v>
      </c>
      <c r="D286" s="16">
        <v>6</v>
      </c>
      <c r="E286" s="16">
        <v>5.4</v>
      </c>
      <c r="F286" s="16">
        <v>31</v>
      </c>
      <c r="G286" s="16">
        <v>240</v>
      </c>
      <c r="H286" s="16">
        <v>0.2</v>
      </c>
      <c r="I286" s="16">
        <v>1.73</v>
      </c>
      <c r="J286" s="16">
        <v>0.05</v>
      </c>
      <c r="K286" s="16">
        <v>1.64</v>
      </c>
      <c r="L286" s="16">
        <v>250.64</v>
      </c>
      <c r="M286" s="16">
        <v>223</v>
      </c>
      <c r="N286" s="16">
        <v>98.62</v>
      </c>
      <c r="O286" s="16">
        <v>2.86</v>
      </c>
      <c r="P286" s="13" t="s">
        <v>85</v>
      </c>
    </row>
    <row r="287" spans="1:16" ht="15" x14ac:dyDescent="0.25">
      <c r="A287" s="14">
        <v>149</v>
      </c>
      <c r="B287" s="14" t="s">
        <v>33</v>
      </c>
      <c r="C287" s="16">
        <v>200</v>
      </c>
      <c r="D287" s="16">
        <v>4.9000000000000004</v>
      </c>
      <c r="E287" s="16">
        <v>5</v>
      </c>
      <c r="F287" s="16">
        <v>32.5</v>
      </c>
      <c r="G287" s="16">
        <v>190</v>
      </c>
      <c r="H287" s="16">
        <v>0.04</v>
      </c>
      <c r="I287" s="16">
        <v>1.3</v>
      </c>
      <c r="J287" s="16">
        <v>0.03</v>
      </c>
      <c r="K287" s="16">
        <v>0</v>
      </c>
      <c r="L287" s="16">
        <v>179.42</v>
      </c>
      <c r="M287" s="16">
        <v>116.2</v>
      </c>
      <c r="N287" s="16">
        <v>17.600000000000001</v>
      </c>
      <c r="O287" s="16">
        <v>0.63</v>
      </c>
      <c r="P287" s="13" t="s">
        <v>85</v>
      </c>
    </row>
    <row r="288" spans="1:16" ht="15" x14ac:dyDescent="0.25">
      <c r="A288" s="14">
        <v>97</v>
      </c>
      <c r="B288" s="14" t="s">
        <v>59</v>
      </c>
      <c r="C288" s="16">
        <v>10</v>
      </c>
      <c r="D288" s="16">
        <v>2.65</v>
      </c>
      <c r="E288" s="16">
        <v>2.65</v>
      </c>
      <c r="F288" s="16">
        <v>2.73</v>
      </c>
      <c r="G288" s="16">
        <v>36</v>
      </c>
      <c r="H288" s="16">
        <v>0.06</v>
      </c>
      <c r="I288" s="16">
        <v>0.21</v>
      </c>
      <c r="J288" s="16">
        <v>86.4</v>
      </c>
      <c r="K288" s="16">
        <v>0.15</v>
      </c>
      <c r="L288" s="16">
        <v>264</v>
      </c>
      <c r="M288" s="16">
        <v>150</v>
      </c>
      <c r="N288" s="16">
        <v>10.5</v>
      </c>
      <c r="O288" s="16">
        <v>0.3</v>
      </c>
      <c r="P288" s="13" t="s">
        <v>83</v>
      </c>
    </row>
    <row r="289" spans="1:16" ht="15" x14ac:dyDescent="0.25">
      <c r="A289" s="14"/>
      <c r="B289" s="14" t="s">
        <v>34</v>
      </c>
      <c r="C289" s="16">
        <v>80</v>
      </c>
      <c r="D289" s="16">
        <v>6.32</v>
      </c>
      <c r="E289" s="16">
        <v>0.8</v>
      </c>
      <c r="F289" s="16">
        <v>38.64</v>
      </c>
      <c r="G289" s="16">
        <v>102</v>
      </c>
      <c r="H289" s="16">
        <v>0.02</v>
      </c>
      <c r="I289" s="16">
        <v>0</v>
      </c>
      <c r="J289" s="16">
        <v>0</v>
      </c>
      <c r="K289" s="16">
        <v>0.23</v>
      </c>
      <c r="L289" s="16">
        <v>18.399999999999999</v>
      </c>
      <c r="M289" s="16">
        <v>17.399999999999999</v>
      </c>
      <c r="N289" s="16">
        <v>6.6</v>
      </c>
      <c r="O289" s="16">
        <v>0.22</v>
      </c>
      <c r="P289" s="13"/>
    </row>
    <row r="290" spans="1:16" ht="15" x14ac:dyDescent="0.25">
      <c r="A290" s="14"/>
      <c r="B290" s="14" t="s">
        <v>35</v>
      </c>
      <c r="C290" s="16">
        <v>60</v>
      </c>
      <c r="D290" s="16">
        <v>3.36</v>
      </c>
      <c r="E290" s="16">
        <v>0.66</v>
      </c>
      <c r="F290" s="16">
        <v>29.64</v>
      </c>
      <c r="G290" s="16">
        <v>46.95</v>
      </c>
      <c r="H290" s="16">
        <v>0.68</v>
      </c>
      <c r="I290" s="16">
        <v>0</v>
      </c>
      <c r="J290" s="16">
        <v>0</v>
      </c>
      <c r="K290" s="16">
        <v>0</v>
      </c>
      <c r="L290" s="16">
        <v>17.07</v>
      </c>
      <c r="M290" s="16">
        <v>42.4</v>
      </c>
      <c r="N290" s="16">
        <v>10</v>
      </c>
      <c r="O290" s="16">
        <v>1.24</v>
      </c>
      <c r="P290" s="13"/>
    </row>
    <row r="291" spans="1:16" ht="15" x14ac:dyDescent="0.25">
      <c r="A291" s="14"/>
      <c r="B291" s="24" t="s">
        <v>42</v>
      </c>
      <c r="C291" s="26"/>
      <c r="D291" s="26">
        <f>SUM(D285:D290)</f>
        <v>24.73</v>
      </c>
      <c r="E291" s="26">
        <f t="shared" ref="E291:O291" si="36">SUM(E285:E290)</f>
        <v>18.510000000000002</v>
      </c>
      <c r="F291" s="26">
        <f t="shared" si="36"/>
        <v>145.51</v>
      </c>
      <c r="G291" s="26">
        <f t="shared" si="36"/>
        <v>700.95</v>
      </c>
      <c r="H291" s="26">
        <f t="shared" si="36"/>
        <v>1.0900000000000001</v>
      </c>
      <c r="I291" s="26">
        <f t="shared" si="36"/>
        <v>49.039999999999992</v>
      </c>
      <c r="J291" s="26">
        <f t="shared" si="36"/>
        <v>87.68</v>
      </c>
      <c r="K291" s="26">
        <f t="shared" si="36"/>
        <v>4.5100000000000007</v>
      </c>
      <c r="L291" s="26">
        <f t="shared" si="36"/>
        <v>787.83</v>
      </c>
      <c r="M291" s="26">
        <f t="shared" si="36"/>
        <v>598.39999999999986</v>
      </c>
      <c r="N291" s="26">
        <f t="shared" si="36"/>
        <v>154.91999999999999</v>
      </c>
      <c r="O291" s="26">
        <f t="shared" si="36"/>
        <v>6.51</v>
      </c>
      <c r="P291" s="13"/>
    </row>
    <row r="292" spans="1:16" ht="15" x14ac:dyDescent="0.25">
      <c r="A292" s="14"/>
      <c r="B292" s="24" t="s">
        <v>10</v>
      </c>
      <c r="C292" s="16"/>
      <c r="D292" s="16"/>
      <c r="E292" s="16"/>
      <c r="F292" s="16"/>
      <c r="G292" s="18">
        <f>G301*100/272000</f>
        <v>0.3489889705882353</v>
      </c>
      <c r="H292" s="25"/>
      <c r="I292" s="25"/>
      <c r="J292" s="25"/>
      <c r="K292" s="25"/>
      <c r="L292" s="25"/>
      <c r="M292" s="25"/>
      <c r="N292" s="25"/>
      <c r="O292" s="25"/>
      <c r="P292" s="8"/>
    </row>
    <row r="293" spans="1:16" ht="15" x14ac:dyDescent="0.25">
      <c r="A293" s="14">
        <v>13</v>
      </c>
      <c r="B293" s="14" t="s">
        <v>36</v>
      </c>
      <c r="C293" s="16">
        <v>100</v>
      </c>
      <c r="D293" s="16">
        <v>1.2</v>
      </c>
      <c r="E293" s="16">
        <v>4.9000000000000004</v>
      </c>
      <c r="F293" s="16">
        <v>10.5</v>
      </c>
      <c r="G293" s="16">
        <v>84.5</v>
      </c>
      <c r="H293" s="73">
        <v>3.2000000000000001E-2</v>
      </c>
      <c r="I293" s="73">
        <v>24.3</v>
      </c>
      <c r="J293" s="73">
        <v>0.22</v>
      </c>
      <c r="K293" s="73">
        <v>2.31</v>
      </c>
      <c r="L293" s="73">
        <v>47.54</v>
      </c>
      <c r="M293" s="73">
        <v>3.3</v>
      </c>
      <c r="N293" s="73">
        <v>13.64</v>
      </c>
      <c r="O293" s="73">
        <v>0.59</v>
      </c>
      <c r="P293" s="10" t="s">
        <v>85</v>
      </c>
    </row>
    <row r="294" spans="1:16" ht="15" x14ac:dyDescent="0.25">
      <c r="A294" s="14">
        <v>39</v>
      </c>
      <c r="B294" s="14" t="s">
        <v>37</v>
      </c>
      <c r="C294" s="16">
        <v>250</v>
      </c>
      <c r="D294" s="16">
        <v>2</v>
      </c>
      <c r="E294" s="16">
        <v>5.2</v>
      </c>
      <c r="F294" s="16">
        <v>13.1</v>
      </c>
      <c r="G294" s="16">
        <v>106</v>
      </c>
      <c r="H294" s="73">
        <v>37.57</v>
      </c>
      <c r="I294" s="73">
        <v>34.51</v>
      </c>
      <c r="J294" s="73">
        <v>94.17</v>
      </c>
      <c r="K294" s="73">
        <v>1.73</v>
      </c>
      <c r="L294" s="73">
        <v>88.55</v>
      </c>
      <c r="M294" s="73">
        <v>0.16</v>
      </c>
      <c r="N294" s="73">
        <v>7.0000000000000007E-2</v>
      </c>
      <c r="O294" s="73">
        <v>3.92</v>
      </c>
      <c r="P294" s="10" t="s">
        <v>85</v>
      </c>
    </row>
    <row r="295" spans="1:16" ht="15" x14ac:dyDescent="0.25">
      <c r="A295" s="14">
        <v>97</v>
      </c>
      <c r="B295" s="14" t="s">
        <v>38</v>
      </c>
      <c r="C295" s="16">
        <v>200</v>
      </c>
      <c r="D295" s="16">
        <v>7</v>
      </c>
      <c r="E295" s="16">
        <v>8.1999999999999993</v>
      </c>
      <c r="F295" s="16">
        <v>47</v>
      </c>
      <c r="G295" s="16">
        <v>294</v>
      </c>
      <c r="H295" s="73">
        <v>34.92</v>
      </c>
      <c r="I295" s="73">
        <v>7.66</v>
      </c>
      <c r="J295" s="73">
        <v>38.24</v>
      </c>
      <c r="K295" s="73">
        <v>0.49</v>
      </c>
      <c r="L295" s="73">
        <v>70.790000000000006</v>
      </c>
      <c r="M295" s="73">
        <v>0.01</v>
      </c>
      <c r="N295" s="73">
        <v>0.06</v>
      </c>
      <c r="O295" s="73">
        <v>0.31</v>
      </c>
      <c r="P295" s="10" t="s">
        <v>85</v>
      </c>
    </row>
    <row r="296" spans="1:16" ht="15" x14ac:dyDescent="0.25">
      <c r="A296" s="27">
        <v>63</v>
      </c>
      <c r="B296" s="27" t="s">
        <v>39</v>
      </c>
      <c r="C296" s="28">
        <v>100</v>
      </c>
      <c r="D296" s="28">
        <v>13.9</v>
      </c>
      <c r="E296" s="28">
        <v>6.5</v>
      </c>
      <c r="F296" s="28">
        <v>4</v>
      </c>
      <c r="G296" s="28">
        <v>132</v>
      </c>
      <c r="H296" s="29">
        <v>7.65</v>
      </c>
      <c r="I296" s="29">
        <v>0.31</v>
      </c>
      <c r="J296" s="29">
        <v>4.1900000000000004</v>
      </c>
      <c r="K296" s="29">
        <v>0.06</v>
      </c>
      <c r="L296" s="29">
        <v>52.5</v>
      </c>
      <c r="M296" s="29">
        <v>0</v>
      </c>
      <c r="N296" s="29">
        <v>0.01</v>
      </c>
      <c r="O296" s="29">
        <v>0</v>
      </c>
      <c r="P296" s="10" t="s">
        <v>85</v>
      </c>
    </row>
    <row r="297" spans="1:16" ht="15" x14ac:dyDescent="0.25">
      <c r="A297" s="14">
        <v>707</v>
      </c>
      <c r="B297" s="14" t="s">
        <v>100</v>
      </c>
      <c r="C297" s="16">
        <v>200</v>
      </c>
      <c r="D297" s="16">
        <v>0.1</v>
      </c>
      <c r="E297" s="16">
        <v>0</v>
      </c>
      <c r="F297" s="16">
        <v>22.2</v>
      </c>
      <c r="G297" s="16">
        <v>88</v>
      </c>
      <c r="H297" s="73">
        <v>0.04</v>
      </c>
      <c r="I297" s="73">
        <v>0.2</v>
      </c>
      <c r="J297" s="73">
        <v>0</v>
      </c>
      <c r="K297" s="73">
        <v>0</v>
      </c>
      <c r="L297" s="73">
        <v>40</v>
      </c>
      <c r="M297" s="73">
        <v>24</v>
      </c>
      <c r="N297" s="73">
        <v>18</v>
      </c>
      <c r="O297" s="73">
        <v>0.8</v>
      </c>
      <c r="P297" s="10" t="s">
        <v>83</v>
      </c>
    </row>
    <row r="298" spans="1:16" ht="15" x14ac:dyDescent="0.25">
      <c r="A298" s="30">
        <v>248</v>
      </c>
      <c r="B298" s="30" t="s">
        <v>41</v>
      </c>
      <c r="C298" s="31">
        <v>100</v>
      </c>
      <c r="D298" s="31">
        <v>0.6</v>
      </c>
      <c r="E298" s="31">
        <v>0.6</v>
      </c>
      <c r="F298" s="31">
        <v>14.7</v>
      </c>
      <c r="G298" s="31">
        <v>70.5</v>
      </c>
      <c r="H298" s="32">
        <v>0.4</v>
      </c>
      <c r="I298" s="32">
        <v>0</v>
      </c>
      <c r="J298" s="32">
        <v>0</v>
      </c>
      <c r="K298" s="32">
        <v>0.04</v>
      </c>
      <c r="L298" s="32">
        <v>34</v>
      </c>
      <c r="M298" s="32">
        <v>0</v>
      </c>
      <c r="N298" s="32">
        <v>0</v>
      </c>
      <c r="O298" s="32">
        <v>0</v>
      </c>
      <c r="P298" s="10" t="s">
        <v>86</v>
      </c>
    </row>
    <row r="299" spans="1:16" ht="15" x14ac:dyDescent="0.25">
      <c r="A299" s="14"/>
      <c r="B299" s="14" t="s">
        <v>34</v>
      </c>
      <c r="C299" s="16">
        <v>100</v>
      </c>
      <c r="D299" s="16">
        <v>7.9</v>
      </c>
      <c r="E299" s="16">
        <v>1</v>
      </c>
      <c r="F299" s="16">
        <v>48.5</v>
      </c>
      <c r="G299" s="16">
        <v>127.3</v>
      </c>
      <c r="H299" s="16">
        <v>0.02</v>
      </c>
      <c r="I299" s="16">
        <v>0</v>
      </c>
      <c r="J299" s="16">
        <v>0</v>
      </c>
      <c r="K299" s="16">
        <v>0.23</v>
      </c>
      <c r="L299" s="16">
        <v>23</v>
      </c>
      <c r="M299" s="16">
        <v>17.399999999999999</v>
      </c>
      <c r="N299" s="16">
        <v>6.6</v>
      </c>
      <c r="O299" s="16">
        <v>0.22</v>
      </c>
      <c r="P299" s="10"/>
    </row>
    <row r="300" spans="1:16" ht="15" x14ac:dyDescent="0.25">
      <c r="A300" s="14"/>
      <c r="B300" s="14" t="s">
        <v>35</v>
      </c>
      <c r="C300" s="16">
        <v>60</v>
      </c>
      <c r="D300" s="16">
        <v>2.2400000000000002</v>
      </c>
      <c r="E300" s="16">
        <v>0.44</v>
      </c>
      <c r="F300" s="16">
        <v>19.760000000000002</v>
      </c>
      <c r="G300" s="16">
        <v>46.95</v>
      </c>
      <c r="H300" s="73">
        <v>15.4</v>
      </c>
      <c r="I300" s="73">
        <v>12.27</v>
      </c>
      <c r="J300" s="73">
        <v>41.24</v>
      </c>
      <c r="K300" s="73">
        <v>1.02</v>
      </c>
      <c r="L300" s="73">
        <v>17.07</v>
      </c>
      <c r="M300" s="73">
        <v>0.04</v>
      </c>
      <c r="N300" s="73">
        <v>0.03</v>
      </c>
      <c r="O300" s="73">
        <v>0</v>
      </c>
      <c r="P300" s="10"/>
    </row>
    <row r="301" spans="1:16" ht="15" x14ac:dyDescent="0.25">
      <c r="A301" s="54"/>
      <c r="B301" s="56" t="s">
        <v>42</v>
      </c>
      <c r="C301" s="17"/>
      <c r="D301" s="17">
        <f>SUM(D293:D300)</f>
        <v>34.940000000000005</v>
      </c>
      <c r="E301" s="17">
        <f t="shared" ref="E301:O301" si="37">SUM(E293:E300)</f>
        <v>26.840000000000003</v>
      </c>
      <c r="F301" s="17">
        <f t="shared" si="37"/>
        <v>179.76</v>
      </c>
      <c r="G301" s="17">
        <f t="shared" si="37"/>
        <v>949.25</v>
      </c>
      <c r="H301" s="17">
        <f t="shared" si="37"/>
        <v>96.032000000000011</v>
      </c>
      <c r="I301" s="17">
        <f t="shared" si="37"/>
        <v>79.25</v>
      </c>
      <c r="J301" s="17">
        <f t="shared" si="37"/>
        <v>178.06</v>
      </c>
      <c r="K301" s="17">
        <f t="shared" si="37"/>
        <v>5.8800000000000008</v>
      </c>
      <c r="L301" s="17">
        <f t="shared" si="37"/>
        <v>373.45</v>
      </c>
      <c r="M301" s="17">
        <f t="shared" si="37"/>
        <v>44.91</v>
      </c>
      <c r="N301" s="17">
        <f t="shared" si="37"/>
        <v>38.410000000000004</v>
      </c>
      <c r="O301" s="17">
        <f t="shared" si="37"/>
        <v>5.839999999999999</v>
      </c>
      <c r="P301" s="11"/>
    </row>
    <row r="302" spans="1:16" ht="15" x14ac:dyDescent="0.25">
      <c r="A302" s="54"/>
      <c r="B302" s="56" t="s">
        <v>8</v>
      </c>
      <c r="C302" s="17"/>
      <c r="D302" s="17">
        <f t="shared" ref="D302:O302" si="38">D291+D301</f>
        <v>59.67</v>
      </c>
      <c r="E302" s="17">
        <f t="shared" si="38"/>
        <v>45.350000000000009</v>
      </c>
      <c r="F302" s="17">
        <f t="shared" si="38"/>
        <v>325.27</v>
      </c>
      <c r="G302" s="17">
        <f t="shared" si="38"/>
        <v>1650.2</v>
      </c>
      <c r="H302" s="17">
        <f t="shared" si="38"/>
        <v>97.122000000000014</v>
      </c>
      <c r="I302" s="17">
        <f t="shared" si="38"/>
        <v>128.29</v>
      </c>
      <c r="J302" s="17">
        <f t="shared" si="38"/>
        <v>265.74</v>
      </c>
      <c r="K302" s="17">
        <f t="shared" si="38"/>
        <v>10.39</v>
      </c>
      <c r="L302" s="17">
        <f t="shared" si="38"/>
        <v>1161.28</v>
      </c>
      <c r="M302" s="17">
        <f t="shared" si="38"/>
        <v>643.30999999999983</v>
      </c>
      <c r="N302" s="17">
        <f t="shared" si="38"/>
        <v>193.32999999999998</v>
      </c>
      <c r="O302" s="17">
        <f t="shared" si="38"/>
        <v>12.349999999999998</v>
      </c>
      <c r="P302" s="11"/>
    </row>
    <row r="303" spans="1:16" ht="122.25" customHeight="1" x14ac:dyDescent="0.25"/>
    <row r="304" spans="1:16" ht="15.75" customHeight="1" x14ac:dyDescent="0.25">
      <c r="A304" s="112" t="s">
        <v>110</v>
      </c>
      <c r="B304" s="113"/>
      <c r="C304" s="114"/>
      <c r="D304" s="62" t="s">
        <v>3</v>
      </c>
      <c r="E304" s="81" t="s">
        <v>4</v>
      </c>
      <c r="F304" s="110" t="s">
        <v>5</v>
      </c>
      <c r="G304" s="110" t="s">
        <v>6</v>
      </c>
      <c r="H304" s="111" t="s">
        <v>17</v>
      </c>
      <c r="I304" s="111"/>
      <c r="J304" s="111"/>
      <c r="K304" s="111"/>
      <c r="L304" s="111" t="s">
        <v>7</v>
      </c>
      <c r="M304" s="111"/>
      <c r="N304" s="111"/>
      <c r="O304" s="111"/>
    </row>
    <row r="305" spans="1:15" x14ac:dyDescent="0.25">
      <c r="A305" s="115"/>
      <c r="B305" s="116"/>
      <c r="C305" s="117"/>
      <c r="D305" s="63" t="s">
        <v>8</v>
      </c>
      <c r="E305" s="82" t="s">
        <v>8</v>
      </c>
      <c r="F305" s="118"/>
      <c r="G305" s="118"/>
      <c r="H305" s="28" t="s">
        <v>43</v>
      </c>
      <c r="I305" s="28" t="s">
        <v>44</v>
      </c>
      <c r="J305" s="28" t="s">
        <v>45</v>
      </c>
      <c r="K305" s="28" t="s">
        <v>46</v>
      </c>
      <c r="L305" s="28" t="s">
        <v>47</v>
      </c>
      <c r="M305" s="28" t="s">
        <v>48</v>
      </c>
      <c r="N305" s="28" t="s">
        <v>49</v>
      </c>
      <c r="O305" s="28" t="s">
        <v>9</v>
      </c>
    </row>
    <row r="306" spans="1:15" x14ac:dyDescent="0.25">
      <c r="A306" s="60">
        <v>1</v>
      </c>
      <c r="B306" s="60" t="s">
        <v>8</v>
      </c>
      <c r="C306" s="38"/>
      <c r="D306" s="20">
        <v>53.769999999999996</v>
      </c>
      <c r="E306" s="38">
        <v>49.180000000000007</v>
      </c>
      <c r="F306" s="38">
        <v>314.40999999999997</v>
      </c>
      <c r="G306" s="38">
        <v>1620.6000000000001</v>
      </c>
      <c r="H306" s="51">
        <v>1.8920000000000001</v>
      </c>
      <c r="I306" s="51">
        <v>39.950000000000003</v>
      </c>
      <c r="J306" s="51">
        <v>87.373000000000005</v>
      </c>
      <c r="K306" s="51">
        <v>8.09</v>
      </c>
      <c r="L306" s="51">
        <v>1047.03</v>
      </c>
      <c r="M306" s="51">
        <v>893.05</v>
      </c>
      <c r="N306" s="51">
        <v>305.59000000000003</v>
      </c>
      <c r="O306" s="51">
        <v>16.13</v>
      </c>
    </row>
    <row r="307" spans="1:15" x14ac:dyDescent="0.25">
      <c r="A307" s="60">
        <v>2</v>
      </c>
      <c r="B307" s="55" t="s">
        <v>8</v>
      </c>
      <c r="C307" s="46"/>
      <c r="D307" s="46">
        <v>47.44</v>
      </c>
      <c r="E307" s="46">
        <v>45.680000000000007</v>
      </c>
      <c r="F307" s="46">
        <v>327.08</v>
      </c>
      <c r="G307" s="46">
        <v>1606.5</v>
      </c>
      <c r="H307" s="46">
        <v>2.2439999999999998</v>
      </c>
      <c r="I307" s="46">
        <v>179.17000000000002</v>
      </c>
      <c r="J307" s="46">
        <v>48.230000000000004</v>
      </c>
      <c r="K307" s="46">
        <v>17.902000000000001</v>
      </c>
      <c r="L307" s="46">
        <v>800.86999999999989</v>
      </c>
      <c r="M307" s="46">
        <v>773.6099999999999</v>
      </c>
      <c r="N307" s="46">
        <v>279.60000000000002</v>
      </c>
      <c r="O307" s="46">
        <v>15.54</v>
      </c>
    </row>
    <row r="308" spans="1:15" x14ac:dyDescent="0.25">
      <c r="A308" s="60">
        <v>3</v>
      </c>
      <c r="B308" s="60" t="s">
        <v>8</v>
      </c>
      <c r="C308" s="38"/>
      <c r="D308" s="20">
        <v>55.354999999999997</v>
      </c>
      <c r="E308" s="38">
        <v>70.319999999999993</v>
      </c>
      <c r="F308" s="38">
        <v>291.04999999999995</v>
      </c>
      <c r="G308" s="38">
        <v>1623.1</v>
      </c>
      <c r="H308" s="51">
        <v>1.9400000000000002</v>
      </c>
      <c r="I308" s="51">
        <v>212.61</v>
      </c>
      <c r="J308" s="51">
        <v>78.358999999999995</v>
      </c>
      <c r="K308" s="51">
        <v>7.7480000000000011</v>
      </c>
      <c r="L308" s="51">
        <v>1025.46</v>
      </c>
      <c r="M308" s="51">
        <v>779.54999999999973</v>
      </c>
      <c r="N308" s="51">
        <v>156.48000000000002</v>
      </c>
      <c r="O308" s="51">
        <v>188.483</v>
      </c>
    </row>
    <row r="309" spans="1:15" x14ac:dyDescent="0.25">
      <c r="A309" s="60">
        <v>4</v>
      </c>
      <c r="B309" s="60" t="s">
        <v>8</v>
      </c>
      <c r="C309" s="38"/>
      <c r="D309" s="20">
        <v>56.120000000000005</v>
      </c>
      <c r="E309" s="38">
        <v>51.160000000000004</v>
      </c>
      <c r="F309" s="38">
        <v>314.08</v>
      </c>
      <c r="G309" s="38">
        <v>1616.5</v>
      </c>
      <c r="H309" s="51">
        <v>2.2920000000000003</v>
      </c>
      <c r="I309" s="51">
        <v>77.45</v>
      </c>
      <c r="J309" s="51">
        <v>2.0819999999999999</v>
      </c>
      <c r="K309" s="51">
        <v>14.14</v>
      </c>
      <c r="L309" s="51">
        <v>729.67000000000007</v>
      </c>
      <c r="M309" s="51">
        <v>798.4899999999999</v>
      </c>
      <c r="N309" s="51">
        <v>420.87</v>
      </c>
      <c r="O309" s="51">
        <v>12.8</v>
      </c>
    </row>
    <row r="310" spans="1:15" x14ac:dyDescent="0.25">
      <c r="A310" s="60">
        <v>5</v>
      </c>
      <c r="B310" s="60" t="s">
        <v>8</v>
      </c>
      <c r="C310" s="38"/>
      <c r="D310" s="20">
        <v>71.88000000000001</v>
      </c>
      <c r="E310" s="38">
        <v>65.039999999999992</v>
      </c>
      <c r="F310" s="38">
        <v>331.71999999999997</v>
      </c>
      <c r="G310" s="38">
        <v>1910.1000000000001</v>
      </c>
      <c r="H310" s="51">
        <v>146.70000000000005</v>
      </c>
      <c r="I310" s="51">
        <v>104.92000000000002</v>
      </c>
      <c r="J310" s="51">
        <v>264.89999999999998</v>
      </c>
      <c r="K310" s="51">
        <v>10</v>
      </c>
      <c r="L310" s="51">
        <v>723.54</v>
      </c>
      <c r="M310" s="51">
        <v>746.4</v>
      </c>
      <c r="N310" s="51">
        <v>175.78</v>
      </c>
      <c r="O310" s="51">
        <v>23.06</v>
      </c>
    </row>
    <row r="311" spans="1:15" x14ac:dyDescent="0.25">
      <c r="A311" s="60">
        <v>6</v>
      </c>
      <c r="B311" s="60" t="s">
        <v>8</v>
      </c>
      <c r="C311" s="38"/>
      <c r="D311" s="20">
        <v>69.814999999999998</v>
      </c>
      <c r="E311" s="38">
        <v>63.29999999999999</v>
      </c>
      <c r="F311" s="38">
        <v>281.70699999999999</v>
      </c>
      <c r="G311" s="38">
        <v>1633.4700000000003</v>
      </c>
      <c r="H311" s="51">
        <v>9.7899999999999974</v>
      </c>
      <c r="I311" s="51">
        <v>70.7</v>
      </c>
      <c r="J311" s="51">
        <v>4.38</v>
      </c>
      <c r="K311" s="51">
        <v>42.54</v>
      </c>
      <c r="L311" s="51">
        <v>1034.0999999999999</v>
      </c>
      <c r="M311" s="51">
        <v>1235.4099999999999</v>
      </c>
      <c r="N311" s="51">
        <v>265.86</v>
      </c>
      <c r="O311" s="51">
        <v>19.75</v>
      </c>
    </row>
    <row r="312" spans="1:15" x14ac:dyDescent="0.25">
      <c r="A312" s="60"/>
      <c r="B312" s="60" t="s">
        <v>97</v>
      </c>
      <c r="C312" s="38"/>
      <c r="D312" s="61">
        <f t="shared" ref="D312:F312" si="39">SUM(D306:D311)</f>
        <v>354.38</v>
      </c>
      <c r="E312" s="61">
        <f t="shared" si="39"/>
        <v>344.68</v>
      </c>
      <c r="F312" s="61">
        <f t="shared" si="39"/>
        <v>1860.047</v>
      </c>
      <c r="G312" s="61">
        <f>SUM(G306:G311)</f>
        <v>10010.27</v>
      </c>
      <c r="H312" s="61">
        <f t="shared" ref="H312:O312" si="40">SUM(H306:H311)</f>
        <v>164.85800000000003</v>
      </c>
      <c r="I312" s="61">
        <f t="shared" si="40"/>
        <v>684.80000000000007</v>
      </c>
      <c r="J312" s="61">
        <f t="shared" si="40"/>
        <v>485.32399999999996</v>
      </c>
      <c r="K312" s="61">
        <f t="shared" si="40"/>
        <v>100.42</v>
      </c>
      <c r="L312" s="61">
        <f t="shared" si="40"/>
        <v>5360.67</v>
      </c>
      <c r="M312" s="61">
        <f t="shared" si="40"/>
        <v>5226.5099999999993</v>
      </c>
      <c r="N312" s="61">
        <f t="shared" si="40"/>
        <v>1604.1799999999998</v>
      </c>
      <c r="O312" s="61">
        <f t="shared" si="40"/>
        <v>275.76299999999998</v>
      </c>
    </row>
    <row r="313" spans="1:15" x14ac:dyDescent="0.25">
      <c r="A313" s="60"/>
      <c r="B313" s="60"/>
      <c r="C313" s="38"/>
      <c r="D313" s="20"/>
      <c r="E313" s="38"/>
      <c r="F313" s="38"/>
      <c r="G313" s="52">
        <f>G312*100/14100</f>
        <v>70.994822695035467</v>
      </c>
      <c r="H313" s="51"/>
      <c r="I313" s="51"/>
      <c r="J313" s="51"/>
      <c r="K313" s="51"/>
      <c r="L313" s="51"/>
      <c r="M313" s="51"/>
      <c r="N313" s="51"/>
      <c r="O313" s="51"/>
    </row>
    <row r="314" spans="1:15" x14ac:dyDescent="0.25">
      <c r="A314" s="60">
        <v>7</v>
      </c>
      <c r="B314" s="55" t="s">
        <v>8</v>
      </c>
      <c r="C314" s="46"/>
      <c r="D314" s="46">
        <v>55.055</v>
      </c>
      <c r="E314" s="46">
        <v>52.89</v>
      </c>
      <c r="F314" s="46">
        <v>311.17999999999995</v>
      </c>
      <c r="G314" s="46">
        <v>1625.8000000000002</v>
      </c>
      <c r="H314" s="46">
        <v>2.302</v>
      </c>
      <c r="I314" s="46">
        <v>209.86</v>
      </c>
      <c r="J314" s="46">
        <v>55.548999999999999</v>
      </c>
      <c r="K314" s="46">
        <v>9.5400000000000009</v>
      </c>
      <c r="L314" s="46">
        <v>843.1400000000001</v>
      </c>
      <c r="M314" s="46">
        <v>1080.82</v>
      </c>
      <c r="N314" s="46">
        <v>316.23</v>
      </c>
      <c r="O314" s="46">
        <v>13.719999999999999</v>
      </c>
    </row>
    <row r="315" spans="1:15" x14ac:dyDescent="0.25">
      <c r="A315" s="60">
        <v>8</v>
      </c>
      <c r="B315" s="55" t="s">
        <v>8</v>
      </c>
      <c r="C315" s="46"/>
      <c r="D315" s="46">
        <v>57.870000000000005</v>
      </c>
      <c r="E315" s="46">
        <v>53.64</v>
      </c>
      <c r="F315" s="46">
        <v>316.26</v>
      </c>
      <c r="G315" s="46">
        <v>1633.6000000000001</v>
      </c>
      <c r="H315" s="46">
        <v>1.1400000000000001</v>
      </c>
      <c r="I315" s="46">
        <v>32.319999999999993</v>
      </c>
      <c r="J315" s="46">
        <v>1.3200000000000003</v>
      </c>
      <c r="K315" s="46">
        <v>9.5400000000000009</v>
      </c>
      <c r="L315" s="46">
        <v>819.83</v>
      </c>
      <c r="M315" s="46">
        <v>702.44999999999993</v>
      </c>
      <c r="N315" s="46">
        <v>245.22</v>
      </c>
      <c r="O315" s="46">
        <v>14.440000000000001</v>
      </c>
    </row>
    <row r="316" spans="1:15" x14ac:dyDescent="0.25">
      <c r="A316" s="60">
        <v>9</v>
      </c>
      <c r="B316" s="54" t="s">
        <v>8</v>
      </c>
      <c r="C316" s="38"/>
      <c r="D316" s="38">
        <v>51.14</v>
      </c>
      <c r="E316" s="38">
        <v>55.4</v>
      </c>
      <c r="F316" s="38">
        <v>314.83999999999997</v>
      </c>
      <c r="G316" s="38">
        <v>1633.4</v>
      </c>
      <c r="H316" s="38">
        <v>2.4140000000000001</v>
      </c>
      <c r="I316" s="38">
        <v>64.59</v>
      </c>
      <c r="J316" s="38">
        <v>47.39</v>
      </c>
      <c r="K316" s="38">
        <v>8.7220000000000013</v>
      </c>
      <c r="L316" s="38">
        <v>858.9799999999999</v>
      </c>
      <c r="M316" s="38">
        <v>761.2399999999999</v>
      </c>
      <c r="N316" s="38">
        <v>164.59</v>
      </c>
      <c r="O316" s="38">
        <v>188.07000000000005</v>
      </c>
    </row>
    <row r="317" spans="1:15" x14ac:dyDescent="0.25">
      <c r="A317" s="60">
        <v>10</v>
      </c>
      <c r="B317" s="60" t="s">
        <v>8</v>
      </c>
      <c r="C317" s="38"/>
      <c r="D317" s="20">
        <v>61.320000000000007</v>
      </c>
      <c r="E317" s="38">
        <v>61.459999999999994</v>
      </c>
      <c r="F317" s="38">
        <v>297.3</v>
      </c>
      <c r="G317" s="38">
        <v>1626.8000000000002</v>
      </c>
      <c r="H317" s="51">
        <v>16.922000000000001</v>
      </c>
      <c r="I317" s="51">
        <v>57.27</v>
      </c>
      <c r="J317" s="51">
        <v>129.75200000000001</v>
      </c>
      <c r="K317" s="51">
        <v>13.36</v>
      </c>
      <c r="L317" s="51">
        <v>993.42</v>
      </c>
      <c r="M317" s="51">
        <v>952.3599999999999</v>
      </c>
      <c r="N317" s="51">
        <v>393.6</v>
      </c>
      <c r="O317" s="51">
        <v>16.240000000000002</v>
      </c>
    </row>
    <row r="318" spans="1:15" x14ac:dyDescent="0.25">
      <c r="A318" s="60">
        <v>11</v>
      </c>
      <c r="B318" s="54" t="s">
        <v>56</v>
      </c>
      <c r="C318" s="38"/>
      <c r="D318" s="38">
        <v>59.241</v>
      </c>
      <c r="E318" s="38">
        <v>59.150000000000006</v>
      </c>
      <c r="F318" s="38">
        <v>518.14</v>
      </c>
      <c r="G318" s="38">
        <v>1617.6400000000003</v>
      </c>
      <c r="H318" s="38">
        <v>24.41</v>
      </c>
      <c r="I318" s="38">
        <v>191.15</v>
      </c>
      <c r="J318" s="38">
        <v>45.642000000000003</v>
      </c>
      <c r="K318" s="38">
        <v>15.209999999999999</v>
      </c>
      <c r="L318" s="38">
        <v>1013.96</v>
      </c>
      <c r="M318" s="38">
        <v>954.33999999999992</v>
      </c>
      <c r="N318" s="38">
        <v>279.87</v>
      </c>
      <c r="O318" s="38">
        <v>11.8</v>
      </c>
    </row>
    <row r="319" spans="1:15" x14ac:dyDescent="0.25">
      <c r="A319" s="60">
        <v>12</v>
      </c>
      <c r="B319" s="54" t="s">
        <v>8</v>
      </c>
      <c r="C319" s="38"/>
      <c r="D319" s="38">
        <v>59.67</v>
      </c>
      <c r="E319" s="38">
        <v>45.350000000000009</v>
      </c>
      <c r="F319" s="38">
        <v>325.27</v>
      </c>
      <c r="G319" s="38">
        <v>1650.2</v>
      </c>
      <c r="H319" s="38">
        <v>97.122000000000014</v>
      </c>
      <c r="I319" s="38">
        <v>128.29</v>
      </c>
      <c r="J319" s="38">
        <v>265.74</v>
      </c>
      <c r="K319" s="38">
        <v>10.39</v>
      </c>
      <c r="L319" s="38">
        <v>1161.28</v>
      </c>
      <c r="M319" s="38">
        <v>643.30999999999983</v>
      </c>
      <c r="N319" s="38">
        <v>193.32999999999998</v>
      </c>
      <c r="O319" s="38">
        <v>12.349999999999998</v>
      </c>
    </row>
    <row r="320" spans="1:15" x14ac:dyDescent="0.25">
      <c r="A320" s="60"/>
      <c r="B320" s="60" t="s">
        <v>98</v>
      </c>
      <c r="C320" s="38"/>
      <c r="D320" s="61">
        <f t="shared" ref="D320:F320" si="41">SUM(D314:D319)</f>
        <v>344.29599999999999</v>
      </c>
      <c r="E320" s="61">
        <f t="shared" si="41"/>
        <v>327.89</v>
      </c>
      <c r="F320" s="61">
        <f t="shared" si="41"/>
        <v>2082.9899999999998</v>
      </c>
      <c r="G320" s="61">
        <f>SUM(G314:G319)</f>
        <v>9787.4400000000023</v>
      </c>
      <c r="H320" s="61">
        <f t="shared" ref="H320:O320" si="42">SUM(H314:H319)</f>
        <v>144.31</v>
      </c>
      <c r="I320" s="61">
        <f t="shared" si="42"/>
        <v>683.4799999999999</v>
      </c>
      <c r="J320" s="61">
        <f t="shared" si="42"/>
        <v>545.39300000000003</v>
      </c>
      <c r="K320" s="61">
        <f t="shared" si="42"/>
        <v>66.762</v>
      </c>
      <c r="L320" s="61">
        <f t="shared" si="42"/>
        <v>5690.61</v>
      </c>
      <c r="M320" s="61">
        <f t="shared" si="42"/>
        <v>5094.5199999999995</v>
      </c>
      <c r="N320" s="61">
        <f t="shared" si="42"/>
        <v>1592.8400000000001</v>
      </c>
      <c r="O320" s="61">
        <f t="shared" si="42"/>
        <v>256.62000000000006</v>
      </c>
    </row>
    <row r="321" spans="1:15" x14ac:dyDescent="0.25">
      <c r="A321" s="60"/>
      <c r="B321" s="60"/>
      <c r="C321" s="38"/>
      <c r="D321" s="20"/>
      <c r="E321" s="38"/>
      <c r="F321" s="38"/>
      <c r="G321" s="52">
        <f>G320*100/14100</f>
        <v>69.414468085106392</v>
      </c>
      <c r="H321" s="79">
        <f t="shared" ref="H321:K321" si="43">H312+H320</f>
        <v>309.16800000000001</v>
      </c>
      <c r="I321" s="79">
        <f t="shared" si="43"/>
        <v>1368.28</v>
      </c>
      <c r="J321" s="79">
        <f t="shared" si="43"/>
        <v>1030.7170000000001</v>
      </c>
      <c r="K321" s="79">
        <f t="shared" si="43"/>
        <v>167.18200000000002</v>
      </c>
      <c r="L321" s="80">
        <f>L312+L320</f>
        <v>11051.279999999999</v>
      </c>
      <c r="M321" s="80">
        <f t="shared" ref="M321:O321" si="44">M312+M320</f>
        <v>10321.029999999999</v>
      </c>
      <c r="N321" s="79">
        <f t="shared" si="44"/>
        <v>3197.02</v>
      </c>
      <c r="O321" s="79">
        <f t="shared" si="44"/>
        <v>532.38300000000004</v>
      </c>
    </row>
  </sheetData>
  <mergeCells count="102">
    <mergeCell ref="L231:O231"/>
    <mergeCell ref="L282:O282"/>
    <mergeCell ref="H256:K256"/>
    <mergeCell ref="L256:O256"/>
    <mergeCell ref="C280:D280"/>
    <mergeCell ref="A282:A283"/>
    <mergeCell ref="B282:B283"/>
    <mergeCell ref="C282:C283"/>
    <mergeCell ref="F282:F283"/>
    <mergeCell ref="G282:G283"/>
    <mergeCell ref="H282:K282"/>
    <mergeCell ref="C254:D254"/>
    <mergeCell ref="A256:A257"/>
    <mergeCell ref="B256:B257"/>
    <mergeCell ref="C256:C257"/>
    <mergeCell ref="F256:F257"/>
    <mergeCell ref="G256:G257"/>
    <mergeCell ref="A231:A232"/>
    <mergeCell ref="B231:B232"/>
    <mergeCell ref="C231:C232"/>
    <mergeCell ref="F231:F232"/>
    <mergeCell ref="G231:G232"/>
    <mergeCell ref="H231:K231"/>
    <mergeCell ref="H206:K206"/>
    <mergeCell ref="L206:O206"/>
    <mergeCell ref="C229:D229"/>
    <mergeCell ref="C180:D180"/>
    <mergeCell ref="A182:A183"/>
    <mergeCell ref="B182:B183"/>
    <mergeCell ref="C182:C183"/>
    <mergeCell ref="F182:F183"/>
    <mergeCell ref="G182:G183"/>
    <mergeCell ref="H182:K182"/>
    <mergeCell ref="L182:O182"/>
    <mergeCell ref="C204:D204"/>
    <mergeCell ref="A206:A207"/>
    <mergeCell ref="B206:B207"/>
    <mergeCell ref="C206:C207"/>
    <mergeCell ref="F206:F207"/>
    <mergeCell ref="G206:G207"/>
    <mergeCell ref="H131:K131"/>
    <mergeCell ref="L131:O131"/>
    <mergeCell ref="C154:D154"/>
    <mergeCell ref="A156:A157"/>
    <mergeCell ref="B156:B157"/>
    <mergeCell ref="C156:C157"/>
    <mergeCell ref="F156:F157"/>
    <mergeCell ref="G156:G157"/>
    <mergeCell ref="H156:K156"/>
    <mergeCell ref="L156:O156"/>
    <mergeCell ref="A131:A132"/>
    <mergeCell ref="B131:B132"/>
    <mergeCell ref="C131:C132"/>
    <mergeCell ref="F131:F132"/>
    <mergeCell ref="G131:G132"/>
    <mergeCell ref="C129:D129"/>
    <mergeCell ref="C79:D79"/>
    <mergeCell ref="L82:O82"/>
    <mergeCell ref="C105:D105"/>
    <mergeCell ref="A107:A108"/>
    <mergeCell ref="B107:B108"/>
    <mergeCell ref="C107:C108"/>
    <mergeCell ref="F107:F108"/>
    <mergeCell ref="G107:G108"/>
    <mergeCell ref="H107:K107"/>
    <mergeCell ref="L107:O107"/>
    <mergeCell ref="G31:G32"/>
    <mergeCell ref="H31:K31"/>
    <mergeCell ref="L31:O31"/>
    <mergeCell ref="H56:K56"/>
    <mergeCell ref="L56:O56"/>
    <mergeCell ref="A82:A83"/>
    <mergeCell ref="B82:B83"/>
    <mergeCell ref="C82:C83"/>
    <mergeCell ref="F82:F83"/>
    <mergeCell ref="G82:G83"/>
    <mergeCell ref="H82:K82"/>
    <mergeCell ref="C80:D80"/>
    <mergeCell ref="A304:C305"/>
    <mergeCell ref="F304:F305"/>
    <mergeCell ref="G304:G305"/>
    <mergeCell ref="H304:K304"/>
    <mergeCell ref="L304:O304"/>
    <mergeCell ref="C3:D3"/>
    <mergeCell ref="A5:A6"/>
    <mergeCell ref="B5:B6"/>
    <mergeCell ref="C5:C6"/>
    <mergeCell ref="F5:F6"/>
    <mergeCell ref="G5:G6"/>
    <mergeCell ref="C54:D54"/>
    <mergeCell ref="A56:A57"/>
    <mergeCell ref="B56:B57"/>
    <mergeCell ref="C56:C57"/>
    <mergeCell ref="F56:F57"/>
    <mergeCell ref="G56:G57"/>
    <mergeCell ref="H5:K5"/>
    <mergeCell ref="L5:O5"/>
    <mergeCell ref="C29:D29"/>
    <mergeCell ref="A31:A32"/>
    <mergeCell ref="B31:B32"/>
    <mergeCell ref="C31:C32"/>
    <mergeCell ref="F31:F32"/>
  </mergeCells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8"/>
  <sheetViews>
    <sheetView tabSelected="1" workbookViewId="0">
      <selection activeCell="R28" sqref="R28"/>
    </sheetView>
  </sheetViews>
  <sheetFormatPr defaultRowHeight="15.75" x14ac:dyDescent="0.25"/>
  <cols>
    <col min="1" max="15" width="6.28515625" style="57" customWidth="1"/>
    <col min="16" max="16" width="9.140625" style="1"/>
  </cols>
  <sheetData>
    <row r="2" spans="1:16" ht="11.1" customHeight="1" x14ac:dyDescent="0.25">
      <c r="A2" s="21"/>
      <c r="B2" s="21" t="s">
        <v>21</v>
      </c>
      <c r="C2" s="22"/>
      <c r="D2" s="20"/>
      <c r="E2" s="22"/>
      <c r="F2" s="22"/>
      <c r="G2" s="22"/>
      <c r="H2" s="20"/>
      <c r="I2" s="20"/>
      <c r="J2" s="20"/>
      <c r="K2" s="72"/>
      <c r="L2" s="20"/>
      <c r="M2" s="20"/>
      <c r="N2" s="20"/>
      <c r="O2" s="20"/>
      <c r="P2" s="3"/>
    </row>
    <row r="3" spans="1:16" ht="11.1" customHeight="1" x14ac:dyDescent="0.25">
      <c r="A3" s="54"/>
      <c r="B3" s="54" t="s">
        <v>12</v>
      </c>
      <c r="C3" s="20" t="s">
        <v>103</v>
      </c>
      <c r="D3" s="20"/>
      <c r="E3" s="20"/>
      <c r="F3" s="20"/>
      <c r="G3" s="20"/>
      <c r="H3" s="20"/>
      <c r="I3" s="20"/>
      <c r="J3" s="20"/>
      <c r="K3" s="72"/>
      <c r="L3" s="20"/>
      <c r="M3" s="20"/>
      <c r="N3" s="20"/>
      <c r="O3" s="20"/>
      <c r="P3" s="3"/>
    </row>
    <row r="4" spans="1:16" ht="11.1" customHeight="1" x14ac:dyDescent="0.25">
      <c r="A4" s="54"/>
      <c r="B4" s="54" t="s">
        <v>13</v>
      </c>
      <c r="C4" s="105" t="s">
        <v>107</v>
      </c>
      <c r="D4" s="106"/>
      <c r="E4" s="20"/>
      <c r="F4" s="20"/>
      <c r="G4" s="20"/>
      <c r="H4" s="20"/>
      <c r="I4" s="20"/>
      <c r="J4" s="20"/>
      <c r="K4" s="20"/>
      <c r="L4" s="34"/>
      <c r="M4" s="34"/>
      <c r="N4" s="34"/>
      <c r="O4" s="34"/>
      <c r="P4" s="12"/>
    </row>
    <row r="5" spans="1:16" ht="11.1" customHeight="1" x14ac:dyDescent="0.25">
      <c r="A5" s="54"/>
      <c r="B5" s="54" t="s">
        <v>15</v>
      </c>
      <c r="C5" s="77" t="s">
        <v>16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12"/>
    </row>
    <row r="6" spans="1:16" ht="11.1" customHeight="1" x14ac:dyDescent="0.25">
      <c r="A6" s="107" t="s">
        <v>0</v>
      </c>
      <c r="B6" s="109" t="s">
        <v>1</v>
      </c>
      <c r="C6" s="110" t="s">
        <v>2</v>
      </c>
      <c r="D6" s="71" t="s">
        <v>3</v>
      </c>
      <c r="E6" s="71" t="s">
        <v>4</v>
      </c>
      <c r="F6" s="110" t="s">
        <v>5</v>
      </c>
      <c r="G6" s="110" t="s">
        <v>6</v>
      </c>
      <c r="H6" s="111" t="s">
        <v>17</v>
      </c>
      <c r="I6" s="111"/>
      <c r="J6" s="111"/>
      <c r="K6" s="111"/>
      <c r="L6" s="111" t="s">
        <v>7</v>
      </c>
      <c r="M6" s="111"/>
      <c r="N6" s="111"/>
      <c r="O6" s="111"/>
      <c r="P6" s="8"/>
    </row>
    <row r="7" spans="1:16" ht="11.1" customHeight="1" x14ac:dyDescent="0.25">
      <c r="A7" s="108"/>
      <c r="B7" s="109"/>
      <c r="C7" s="110"/>
      <c r="D7" s="71" t="s">
        <v>8</v>
      </c>
      <c r="E7" s="71" t="s">
        <v>8</v>
      </c>
      <c r="F7" s="110"/>
      <c r="G7" s="110"/>
      <c r="H7" s="16" t="s">
        <v>43</v>
      </c>
      <c r="I7" s="16" t="s">
        <v>44</v>
      </c>
      <c r="J7" s="16" t="s">
        <v>45</v>
      </c>
      <c r="K7" s="16" t="s">
        <v>46</v>
      </c>
      <c r="L7" s="16" t="s">
        <v>47</v>
      </c>
      <c r="M7" s="16" t="s">
        <v>48</v>
      </c>
      <c r="N7" s="16" t="s">
        <v>49</v>
      </c>
      <c r="O7" s="16" t="s">
        <v>9</v>
      </c>
      <c r="P7" s="10"/>
    </row>
    <row r="8" spans="1:16" ht="11.1" customHeight="1" x14ac:dyDescent="0.25">
      <c r="A8" s="14"/>
      <c r="B8" s="24" t="s">
        <v>82</v>
      </c>
      <c r="C8" s="16"/>
      <c r="D8" s="16"/>
      <c r="E8" s="16"/>
      <c r="F8" s="16"/>
      <c r="G8" s="18">
        <f>G15*100/235000</f>
        <v>0.25009361702127658</v>
      </c>
      <c r="H8" s="16"/>
      <c r="I8" s="16"/>
      <c r="J8" s="16"/>
      <c r="K8" s="16"/>
      <c r="L8" s="16"/>
      <c r="M8" s="16"/>
      <c r="N8" s="16"/>
      <c r="O8" s="16"/>
      <c r="P8" s="10"/>
    </row>
    <row r="9" spans="1:16" ht="11.1" customHeight="1" x14ac:dyDescent="0.25">
      <c r="A9" s="14">
        <v>24</v>
      </c>
      <c r="B9" s="14" t="s">
        <v>61</v>
      </c>
      <c r="C9" s="16">
        <v>80</v>
      </c>
      <c r="D9" s="16">
        <v>1.26</v>
      </c>
      <c r="E9" s="16">
        <v>4.1399999999999997</v>
      </c>
      <c r="F9" s="16">
        <v>7.5</v>
      </c>
      <c r="G9" s="16">
        <v>96.32</v>
      </c>
      <c r="H9" s="16">
        <v>0.02</v>
      </c>
      <c r="I9" s="16">
        <v>8.56</v>
      </c>
      <c r="J9" s="16">
        <v>0</v>
      </c>
      <c r="K9" s="16">
        <v>2.3199999999999998</v>
      </c>
      <c r="L9" s="16">
        <v>76.66</v>
      </c>
      <c r="M9" s="16">
        <v>37.130000000000003</v>
      </c>
      <c r="N9" s="16">
        <v>19.7</v>
      </c>
      <c r="O9" s="16">
        <v>1.72</v>
      </c>
      <c r="P9" s="10"/>
    </row>
    <row r="10" spans="1:16" ht="11.1" customHeight="1" x14ac:dyDescent="0.25">
      <c r="A10" s="14">
        <v>125</v>
      </c>
      <c r="B10" s="14" t="s">
        <v>64</v>
      </c>
      <c r="C10" s="16">
        <v>200</v>
      </c>
      <c r="D10" s="16">
        <v>5.8</v>
      </c>
      <c r="E10" s="16">
        <v>8.4</v>
      </c>
      <c r="F10" s="16">
        <v>20.5</v>
      </c>
      <c r="G10" s="16">
        <v>209.6</v>
      </c>
      <c r="H10" s="16">
        <v>0.05</v>
      </c>
      <c r="I10" s="16">
        <v>0.09</v>
      </c>
      <c r="J10" s="16">
        <v>1.2999999999999999E-2</v>
      </c>
      <c r="K10" s="16">
        <v>0.35</v>
      </c>
      <c r="L10" s="16">
        <v>240.8</v>
      </c>
      <c r="M10" s="16">
        <v>147.25</v>
      </c>
      <c r="N10" s="16">
        <v>16.88</v>
      </c>
      <c r="O10" s="16">
        <v>1.81</v>
      </c>
      <c r="P10" s="10"/>
    </row>
    <row r="11" spans="1:16" ht="11.1" customHeight="1" x14ac:dyDescent="0.25">
      <c r="A11" s="14">
        <v>148</v>
      </c>
      <c r="B11" s="14" t="s">
        <v>51</v>
      </c>
      <c r="C11" s="16">
        <v>200</v>
      </c>
      <c r="D11" s="16">
        <v>2.7</v>
      </c>
      <c r="E11" s="16">
        <v>2.8</v>
      </c>
      <c r="F11" s="16">
        <v>19.399999999999999</v>
      </c>
      <c r="G11" s="16">
        <v>153</v>
      </c>
      <c r="H11" s="16">
        <v>0.03</v>
      </c>
      <c r="I11" s="16">
        <v>1.47</v>
      </c>
      <c r="J11" s="16">
        <v>0</v>
      </c>
      <c r="K11" s="16">
        <v>0</v>
      </c>
      <c r="L11" s="16">
        <v>120.4</v>
      </c>
      <c r="M11" s="16">
        <v>132</v>
      </c>
      <c r="N11" s="16">
        <v>29.33</v>
      </c>
      <c r="O11" s="16">
        <v>2.4</v>
      </c>
      <c r="P11" s="10"/>
    </row>
    <row r="12" spans="1:16" ht="11.1" customHeight="1" x14ac:dyDescent="0.25">
      <c r="A12" s="14">
        <v>97</v>
      </c>
      <c r="B12" s="14" t="s">
        <v>59</v>
      </c>
      <c r="C12" s="16">
        <v>20</v>
      </c>
      <c r="D12" s="16">
        <v>4.3</v>
      </c>
      <c r="E12" s="16">
        <v>5.9</v>
      </c>
      <c r="F12" s="16">
        <v>5.46</v>
      </c>
      <c r="G12" s="16">
        <v>72</v>
      </c>
      <c r="H12" s="16">
        <v>1.2E-2</v>
      </c>
      <c r="I12" s="16">
        <v>0.21</v>
      </c>
      <c r="J12" s="16">
        <v>86.4</v>
      </c>
      <c r="K12" s="16">
        <v>0.15</v>
      </c>
      <c r="L12" s="16">
        <v>264</v>
      </c>
      <c r="M12" s="16">
        <v>150</v>
      </c>
      <c r="N12" s="16">
        <v>10.5</v>
      </c>
      <c r="O12" s="16">
        <v>0.3</v>
      </c>
      <c r="P12" s="10"/>
    </row>
    <row r="13" spans="1:16" ht="11.1" customHeight="1" x14ac:dyDescent="0.25">
      <c r="A13" s="14"/>
      <c r="B13" s="14" t="s">
        <v>34</v>
      </c>
      <c r="C13" s="16">
        <v>20</v>
      </c>
      <c r="D13" s="16">
        <v>1.58</v>
      </c>
      <c r="E13" s="16">
        <v>0.2</v>
      </c>
      <c r="F13" s="16">
        <v>7.66</v>
      </c>
      <c r="G13" s="16">
        <v>25.5</v>
      </c>
      <c r="H13" s="16">
        <v>0.02</v>
      </c>
      <c r="I13" s="16">
        <v>0</v>
      </c>
      <c r="J13" s="16">
        <v>0</v>
      </c>
      <c r="K13" s="16">
        <v>0.23</v>
      </c>
      <c r="L13" s="16">
        <v>4.5999999999999996</v>
      </c>
      <c r="M13" s="16">
        <v>17.399999999999999</v>
      </c>
      <c r="N13" s="16">
        <v>6.6</v>
      </c>
      <c r="O13" s="16">
        <v>0.22</v>
      </c>
      <c r="P13" s="10"/>
    </row>
    <row r="14" spans="1:16" ht="11.1" customHeight="1" x14ac:dyDescent="0.25">
      <c r="A14" s="14"/>
      <c r="B14" s="14" t="s">
        <v>35</v>
      </c>
      <c r="C14" s="16">
        <v>40</v>
      </c>
      <c r="D14" s="16">
        <v>2.2400000000000002</v>
      </c>
      <c r="E14" s="16">
        <v>0.44</v>
      </c>
      <c r="F14" s="16">
        <v>15.32</v>
      </c>
      <c r="G14" s="16">
        <v>31.3</v>
      </c>
      <c r="H14" s="16">
        <v>0.68</v>
      </c>
      <c r="I14" s="16">
        <v>0</v>
      </c>
      <c r="J14" s="16">
        <v>0</v>
      </c>
      <c r="K14" s="16">
        <v>0</v>
      </c>
      <c r="L14" s="16">
        <v>11.38</v>
      </c>
      <c r="M14" s="16">
        <v>42.4</v>
      </c>
      <c r="N14" s="16">
        <v>10</v>
      </c>
      <c r="O14" s="16">
        <v>1.24</v>
      </c>
      <c r="P14" s="8"/>
    </row>
    <row r="15" spans="1:16" ht="11.1" customHeight="1" x14ac:dyDescent="0.25">
      <c r="A15" s="23"/>
      <c r="B15" s="56" t="s">
        <v>18</v>
      </c>
      <c r="C15" s="17"/>
      <c r="D15" s="17">
        <f t="shared" ref="D15:O15" si="0">SUM(D9:D14)</f>
        <v>17.88</v>
      </c>
      <c r="E15" s="17">
        <f t="shared" si="0"/>
        <v>21.880000000000003</v>
      </c>
      <c r="F15" s="17">
        <f t="shared" si="0"/>
        <v>75.84</v>
      </c>
      <c r="G15" s="17">
        <f t="shared" si="0"/>
        <v>587.71999999999991</v>
      </c>
      <c r="H15" s="17">
        <f t="shared" si="0"/>
        <v>0.81200000000000006</v>
      </c>
      <c r="I15" s="17">
        <f t="shared" si="0"/>
        <v>10.330000000000002</v>
      </c>
      <c r="J15" s="17">
        <f t="shared" si="0"/>
        <v>86.413000000000011</v>
      </c>
      <c r="K15" s="17">
        <f t="shared" si="0"/>
        <v>3.05</v>
      </c>
      <c r="L15" s="17">
        <f t="shared" si="0"/>
        <v>717.84</v>
      </c>
      <c r="M15" s="17">
        <f t="shared" si="0"/>
        <v>526.17999999999995</v>
      </c>
      <c r="N15" s="17">
        <f t="shared" si="0"/>
        <v>93.009999999999991</v>
      </c>
      <c r="O15" s="17">
        <f t="shared" si="0"/>
        <v>7.6899999999999995</v>
      </c>
      <c r="P15" s="10"/>
    </row>
    <row r="16" spans="1:16" ht="11.1" customHeight="1" x14ac:dyDescent="0.25">
      <c r="A16" s="14"/>
      <c r="B16" s="24" t="s">
        <v>10</v>
      </c>
      <c r="C16" s="16"/>
      <c r="D16" s="16"/>
      <c r="E16" s="16"/>
      <c r="F16" s="16"/>
      <c r="G16" s="18">
        <f>G25*100/235000</f>
        <v>0.35620851063829784</v>
      </c>
      <c r="H16" s="25"/>
      <c r="I16" s="25"/>
      <c r="J16" s="25"/>
      <c r="K16" s="25"/>
      <c r="L16" s="25"/>
      <c r="M16" s="25"/>
      <c r="N16" s="25"/>
      <c r="O16" s="25"/>
      <c r="P16" s="10"/>
    </row>
    <row r="17" spans="1:16" ht="11.1" customHeight="1" x14ac:dyDescent="0.25">
      <c r="A17" s="14">
        <v>2</v>
      </c>
      <c r="B17" s="14" t="s">
        <v>50</v>
      </c>
      <c r="C17" s="16">
        <v>80</v>
      </c>
      <c r="D17" s="16">
        <v>0.88</v>
      </c>
      <c r="E17" s="16">
        <v>3.5</v>
      </c>
      <c r="F17" s="16">
        <v>3.76</v>
      </c>
      <c r="G17" s="16">
        <v>50.32</v>
      </c>
      <c r="H17" s="16">
        <v>0.09</v>
      </c>
      <c r="I17" s="16">
        <v>20.3</v>
      </c>
      <c r="J17" s="16">
        <v>0</v>
      </c>
      <c r="K17" s="16">
        <v>3.37</v>
      </c>
      <c r="L17" s="16">
        <v>28.4</v>
      </c>
      <c r="M17" s="16">
        <v>32.119999999999997</v>
      </c>
      <c r="N17" s="16">
        <v>17.62</v>
      </c>
      <c r="O17" s="16">
        <v>1.26</v>
      </c>
      <c r="P17" s="10"/>
    </row>
    <row r="18" spans="1:16" ht="11.1" customHeight="1" x14ac:dyDescent="0.25">
      <c r="A18" s="14">
        <v>46</v>
      </c>
      <c r="B18" s="14" t="s">
        <v>11</v>
      </c>
      <c r="C18" s="16">
        <v>200</v>
      </c>
      <c r="D18" s="16">
        <v>2.3199999999999998</v>
      </c>
      <c r="E18" s="16">
        <v>2</v>
      </c>
      <c r="F18" s="16">
        <v>12.8</v>
      </c>
      <c r="G18" s="16">
        <v>96</v>
      </c>
      <c r="H18" s="16">
        <v>0.08</v>
      </c>
      <c r="I18" s="16">
        <v>2.42</v>
      </c>
      <c r="J18" s="16">
        <v>0.92</v>
      </c>
      <c r="K18" s="16">
        <v>7.0000000000000007E-2</v>
      </c>
      <c r="L18" s="16">
        <v>64.8</v>
      </c>
      <c r="M18" s="16">
        <v>103.5</v>
      </c>
      <c r="N18" s="16">
        <v>23.52</v>
      </c>
      <c r="O18" s="16">
        <v>2.7</v>
      </c>
      <c r="P18" s="10"/>
    </row>
    <row r="19" spans="1:16" ht="11.1" customHeight="1" x14ac:dyDescent="0.25">
      <c r="A19" s="14">
        <v>94</v>
      </c>
      <c r="B19" s="14" t="s">
        <v>88</v>
      </c>
      <c r="C19" s="16">
        <v>150</v>
      </c>
      <c r="D19" s="16">
        <v>3.45</v>
      </c>
      <c r="E19" s="16">
        <v>5.55</v>
      </c>
      <c r="F19" s="16">
        <v>28.5</v>
      </c>
      <c r="G19" s="16">
        <v>225</v>
      </c>
      <c r="H19" s="16">
        <v>0.12</v>
      </c>
      <c r="I19" s="16" t="s">
        <v>40</v>
      </c>
      <c r="J19" s="16">
        <v>0.04</v>
      </c>
      <c r="K19" s="16">
        <v>0.6</v>
      </c>
      <c r="L19" s="16">
        <v>140.76</v>
      </c>
      <c r="M19" s="16">
        <v>114.5</v>
      </c>
      <c r="N19" s="16">
        <v>40.03</v>
      </c>
      <c r="O19" s="16">
        <v>0.73</v>
      </c>
      <c r="P19" s="10"/>
    </row>
    <row r="20" spans="1:16" ht="11.1" customHeight="1" x14ac:dyDescent="0.25">
      <c r="A20" s="16">
        <v>81</v>
      </c>
      <c r="B20" s="92" t="s">
        <v>109</v>
      </c>
      <c r="C20" s="35">
        <v>90</v>
      </c>
      <c r="D20" s="35">
        <v>11.25</v>
      </c>
      <c r="E20" s="35">
        <v>11.35</v>
      </c>
      <c r="F20" s="35">
        <v>11.22</v>
      </c>
      <c r="G20" s="35">
        <v>197.47</v>
      </c>
      <c r="H20" s="35">
        <v>0.04</v>
      </c>
      <c r="I20" s="35">
        <v>2.34</v>
      </c>
      <c r="J20" s="35">
        <v>0</v>
      </c>
      <c r="K20" s="35">
        <v>0.43</v>
      </c>
      <c r="L20" s="35">
        <v>21.26</v>
      </c>
      <c r="M20" s="35">
        <v>12.58</v>
      </c>
      <c r="N20" s="35">
        <v>73.900000000000006</v>
      </c>
      <c r="O20" s="35">
        <v>1.19</v>
      </c>
      <c r="P20" s="10"/>
    </row>
    <row r="21" spans="1:16" ht="11.1" customHeight="1" x14ac:dyDescent="0.25">
      <c r="A21" s="14">
        <v>707</v>
      </c>
      <c r="B21" s="14" t="s">
        <v>100</v>
      </c>
      <c r="C21" s="16">
        <v>200</v>
      </c>
      <c r="D21" s="16">
        <v>0.1</v>
      </c>
      <c r="E21" s="16">
        <v>0</v>
      </c>
      <c r="F21" s="16">
        <v>18.2</v>
      </c>
      <c r="G21" s="16">
        <v>88</v>
      </c>
      <c r="H21" s="99">
        <v>0.04</v>
      </c>
      <c r="I21" s="99">
        <v>0.2</v>
      </c>
      <c r="J21" s="99">
        <v>0</v>
      </c>
      <c r="K21" s="99">
        <v>0</v>
      </c>
      <c r="L21" s="99">
        <v>40</v>
      </c>
      <c r="M21" s="99">
        <v>24</v>
      </c>
      <c r="N21" s="99">
        <v>18</v>
      </c>
      <c r="O21" s="99">
        <v>0.8</v>
      </c>
      <c r="P21" s="10"/>
    </row>
    <row r="22" spans="1:16" ht="11.1" customHeight="1" x14ac:dyDescent="0.25">
      <c r="A22" s="14">
        <v>248</v>
      </c>
      <c r="B22" s="14" t="s">
        <v>81</v>
      </c>
      <c r="C22" s="16">
        <v>100</v>
      </c>
      <c r="D22" s="16">
        <v>0.4</v>
      </c>
      <c r="E22" s="16">
        <v>0.4</v>
      </c>
      <c r="F22" s="16">
        <v>6.8</v>
      </c>
      <c r="G22" s="16">
        <v>47</v>
      </c>
      <c r="H22" s="16">
        <v>0.04</v>
      </c>
      <c r="I22" s="16">
        <v>15</v>
      </c>
      <c r="J22" s="16">
        <v>0</v>
      </c>
      <c r="K22" s="16">
        <v>0.03</v>
      </c>
      <c r="L22" s="16">
        <v>64</v>
      </c>
      <c r="M22" s="16">
        <v>16.5</v>
      </c>
      <c r="N22" s="16">
        <v>13.5</v>
      </c>
      <c r="O22" s="16">
        <v>3.3</v>
      </c>
      <c r="P22" s="10"/>
    </row>
    <row r="23" spans="1:16" ht="11.1" customHeight="1" x14ac:dyDescent="0.25">
      <c r="A23" s="14"/>
      <c r="B23" s="14" t="s">
        <v>34</v>
      </c>
      <c r="C23" s="16">
        <v>80</v>
      </c>
      <c r="D23" s="16">
        <v>6.32</v>
      </c>
      <c r="E23" s="16">
        <v>0.8</v>
      </c>
      <c r="F23" s="16">
        <v>30.64</v>
      </c>
      <c r="G23" s="16">
        <v>102</v>
      </c>
      <c r="H23" s="16">
        <v>0.04</v>
      </c>
      <c r="I23" s="16">
        <v>0</v>
      </c>
      <c r="J23" s="16">
        <v>0</v>
      </c>
      <c r="K23" s="16">
        <v>0.46</v>
      </c>
      <c r="L23" s="16">
        <v>18.399999999999999</v>
      </c>
      <c r="M23" s="16">
        <v>34.799999999999997</v>
      </c>
      <c r="N23" s="16">
        <v>12.12</v>
      </c>
      <c r="O23" s="16">
        <v>0.44</v>
      </c>
      <c r="P23" s="10"/>
    </row>
    <row r="24" spans="1:16" ht="11.1" customHeight="1" x14ac:dyDescent="0.25">
      <c r="A24" s="14"/>
      <c r="B24" s="14" t="s">
        <v>35</v>
      </c>
      <c r="C24" s="16">
        <v>40</v>
      </c>
      <c r="D24" s="16">
        <v>2.2400000000000002</v>
      </c>
      <c r="E24" s="16">
        <v>0.44</v>
      </c>
      <c r="F24" s="16">
        <v>15.32</v>
      </c>
      <c r="G24" s="16">
        <v>31.3</v>
      </c>
      <c r="H24" s="16">
        <v>0.68</v>
      </c>
      <c r="I24" s="16">
        <v>0</v>
      </c>
      <c r="J24" s="16">
        <v>0</v>
      </c>
      <c r="K24" s="16">
        <v>0</v>
      </c>
      <c r="L24" s="16">
        <v>11.38</v>
      </c>
      <c r="M24" s="16">
        <v>42.4</v>
      </c>
      <c r="N24" s="16">
        <v>10</v>
      </c>
      <c r="O24" s="16">
        <v>1.24</v>
      </c>
    </row>
    <row r="25" spans="1:16" ht="11.1" customHeight="1" x14ac:dyDescent="0.25">
      <c r="A25" s="54"/>
      <c r="B25" s="56" t="s">
        <v>18</v>
      </c>
      <c r="C25" s="17"/>
      <c r="D25" s="17">
        <f t="shared" ref="D25:O25" si="1">SUM(D17:D24)</f>
        <v>26.96</v>
      </c>
      <c r="E25" s="17">
        <f t="shared" si="1"/>
        <v>24.04</v>
      </c>
      <c r="F25" s="17">
        <f t="shared" si="1"/>
        <v>127.24000000000001</v>
      </c>
      <c r="G25" s="17">
        <f t="shared" si="1"/>
        <v>837.08999999999992</v>
      </c>
      <c r="H25" s="17">
        <f t="shared" si="1"/>
        <v>1.1299999999999999</v>
      </c>
      <c r="I25" s="17">
        <f t="shared" si="1"/>
        <v>40.26</v>
      </c>
      <c r="J25" s="17">
        <f t="shared" si="1"/>
        <v>0.96000000000000008</v>
      </c>
      <c r="K25" s="17">
        <f t="shared" si="1"/>
        <v>4.96</v>
      </c>
      <c r="L25" s="17">
        <f t="shared" si="1"/>
        <v>388.99999999999994</v>
      </c>
      <c r="M25" s="17">
        <f t="shared" si="1"/>
        <v>380.4</v>
      </c>
      <c r="N25" s="17">
        <f t="shared" si="1"/>
        <v>208.69</v>
      </c>
      <c r="O25" s="17">
        <f t="shared" si="1"/>
        <v>11.659999999999998</v>
      </c>
    </row>
    <row r="26" spans="1:16" ht="11.1" customHeight="1" x14ac:dyDescent="0.25">
      <c r="A26" s="54"/>
      <c r="B26" s="59" t="s">
        <v>8</v>
      </c>
      <c r="C26" s="38"/>
      <c r="D26" s="50">
        <f t="shared" ref="D26:O26" si="2">D15+D25</f>
        <v>44.84</v>
      </c>
      <c r="E26" s="50">
        <f t="shared" si="2"/>
        <v>45.92</v>
      </c>
      <c r="F26" s="50">
        <f t="shared" si="2"/>
        <v>203.08</v>
      </c>
      <c r="G26" s="50">
        <f t="shared" si="2"/>
        <v>1424.81</v>
      </c>
      <c r="H26" s="50">
        <f t="shared" si="2"/>
        <v>1.9419999999999999</v>
      </c>
      <c r="I26" s="50">
        <f t="shared" si="2"/>
        <v>50.59</v>
      </c>
      <c r="J26" s="50">
        <f t="shared" si="2"/>
        <v>87.373000000000005</v>
      </c>
      <c r="K26" s="50">
        <f t="shared" si="2"/>
        <v>8.01</v>
      </c>
      <c r="L26" s="50">
        <f t="shared" si="2"/>
        <v>1106.8399999999999</v>
      </c>
      <c r="M26" s="50">
        <f t="shared" si="2"/>
        <v>906.57999999999993</v>
      </c>
      <c r="N26" s="50">
        <f t="shared" si="2"/>
        <v>301.7</v>
      </c>
      <c r="O26" s="50">
        <f t="shared" si="2"/>
        <v>19.349999999999998</v>
      </c>
    </row>
    <row r="27" spans="1:16" ht="72" customHeight="1" x14ac:dyDescent="0.25"/>
    <row r="28" spans="1:16" ht="11.1" customHeight="1" x14ac:dyDescent="0.25">
      <c r="A28" s="21"/>
      <c r="B28" s="21" t="s">
        <v>22</v>
      </c>
      <c r="C28" s="22"/>
      <c r="D28" s="20"/>
      <c r="E28" s="22"/>
      <c r="F28" s="22"/>
      <c r="G28" s="22"/>
      <c r="H28" s="20"/>
      <c r="I28" s="20"/>
      <c r="J28" s="20"/>
      <c r="K28" s="72"/>
      <c r="L28" s="20"/>
      <c r="M28" s="20"/>
      <c r="N28" s="20"/>
      <c r="O28" s="20"/>
      <c r="P28" s="3"/>
    </row>
    <row r="29" spans="1:16" ht="11.1" customHeight="1" x14ac:dyDescent="0.25">
      <c r="A29" s="54"/>
      <c r="B29" s="54" t="s">
        <v>12</v>
      </c>
      <c r="C29" s="20" t="s">
        <v>103</v>
      </c>
      <c r="D29" s="20"/>
      <c r="E29" s="20"/>
      <c r="F29" s="20"/>
      <c r="G29" s="20"/>
      <c r="H29" s="20"/>
      <c r="I29" s="20"/>
      <c r="J29" s="20"/>
      <c r="K29" s="72"/>
      <c r="L29" s="20"/>
      <c r="M29" s="20"/>
      <c r="N29" s="20"/>
      <c r="O29" s="20"/>
      <c r="P29" s="3"/>
    </row>
    <row r="30" spans="1:16" ht="11.1" customHeight="1" x14ac:dyDescent="0.25">
      <c r="A30" s="54"/>
      <c r="B30" s="54" t="s">
        <v>13</v>
      </c>
      <c r="C30" s="105" t="s">
        <v>107</v>
      </c>
      <c r="D30" s="106"/>
      <c r="E30" s="20"/>
      <c r="F30" s="20"/>
      <c r="G30" s="20"/>
      <c r="H30" s="20"/>
      <c r="I30" s="20"/>
      <c r="J30" s="20"/>
      <c r="K30" s="20"/>
      <c r="L30" s="34"/>
      <c r="M30" s="34"/>
      <c r="N30" s="34"/>
      <c r="O30" s="34"/>
      <c r="P30" s="12"/>
    </row>
    <row r="31" spans="1:16" ht="11.1" customHeight="1" x14ac:dyDescent="0.25">
      <c r="A31" s="54"/>
      <c r="B31" s="54" t="s">
        <v>15</v>
      </c>
      <c r="C31" s="77" t="s">
        <v>16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12"/>
    </row>
    <row r="32" spans="1:16" ht="11.1" customHeight="1" x14ac:dyDescent="0.25">
      <c r="A32" s="107" t="s">
        <v>0</v>
      </c>
      <c r="B32" s="109" t="s">
        <v>1</v>
      </c>
      <c r="C32" s="110" t="s">
        <v>2</v>
      </c>
      <c r="D32" s="71" t="s">
        <v>3</v>
      </c>
      <c r="E32" s="71" t="s">
        <v>4</v>
      </c>
      <c r="F32" s="110" t="s">
        <v>5</v>
      </c>
      <c r="G32" s="110" t="s">
        <v>6</v>
      </c>
      <c r="H32" s="111" t="s">
        <v>17</v>
      </c>
      <c r="I32" s="111"/>
      <c r="J32" s="111"/>
      <c r="K32" s="111"/>
      <c r="L32" s="111" t="s">
        <v>7</v>
      </c>
      <c r="M32" s="111"/>
      <c r="N32" s="111"/>
      <c r="O32" s="111"/>
      <c r="P32" s="8"/>
    </row>
    <row r="33" spans="1:16" ht="11.1" customHeight="1" x14ac:dyDescent="0.25">
      <c r="A33" s="108"/>
      <c r="B33" s="109"/>
      <c r="C33" s="110"/>
      <c r="D33" s="71" t="s">
        <v>8</v>
      </c>
      <c r="E33" s="71" t="s">
        <v>8</v>
      </c>
      <c r="F33" s="110"/>
      <c r="G33" s="110"/>
      <c r="H33" s="16" t="s">
        <v>43</v>
      </c>
      <c r="I33" s="16" t="s">
        <v>44</v>
      </c>
      <c r="J33" s="16" t="s">
        <v>45</v>
      </c>
      <c r="K33" s="16" t="s">
        <v>46</v>
      </c>
      <c r="L33" s="16" t="s">
        <v>47</v>
      </c>
      <c r="M33" s="16" t="s">
        <v>48</v>
      </c>
      <c r="N33" s="16" t="s">
        <v>49</v>
      </c>
      <c r="O33" s="16" t="s">
        <v>9</v>
      </c>
      <c r="P33" s="10"/>
    </row>
    <row r="34" spans="1:16" ht="11.1" customHeight="1" x14ac:dyDescent="0.25">
      <c r="A34" s="14"/>
      <c r="B34" s="24" t="s">
        <v>31</v>
      </c>
      <c r="C34" s="16"/>
      <c r="D34" s="16"/>
      <c r="E34" s="16"/>
      <c r="F34" s="16"/>
      <c r="G34" s="18">
        <f>G41*100/235000</f>
        <v>0.2451914893617021</v>
      </c>
      <c r="H34" s="16"/>
      <c r="I34" s="16"/>
      <c r="J34" s="16"/>
      <c r="K34" s="16"/>
      <c r="L34" s="16"/>
      <c r="M34" s="16"/>
      <c r="N34" s="16"/>
      <c r="O34" s="16"/>
      <c r="P34" s="10"/>
    </row>
    <row r="35" spans="1:16" ht="11.1" customHeight="1" x14ac:dyDescent="0.25">
      <c r="A35" s="14">
        <v>29</v>
      </c>
      <c r="B35" s="14" t="s">
        <v>93</v>
      </c>
      <c r="C35" s="16">
        <v>100</v>
      </c>
      <c r="D35" s="16">
        <v>1.3</v>
      </c>
      <c r="E35" s="16">
        <v>6.6</v>
      </c>
      <c r="F35" s="16">
        <v>7.7</v>
      </c>
      <c r="G35" s="16">
        <v>107</v>
      </c>
      <c r="H35" s="16">
        <v>0.2</v>
      </c>
      <c r="I35" s="16">
        <v>11.44</v>
      </c>
      <c r="J35" s="16">
        <v>0.01</v>
      </c>
      <c r="K35" s="16">
        <v>3.92</v>
      </c>
      <c r="L35" s="16">
        <v>38.64</v>
      </c>
      <c r="M35" s="16">
        <v>99.32</v>
      </c>
      <c r="N35" s="16">
        <v>35.53</v>
      </c>
      <c r="O35" s="16">
        <v>2.44</v>
      </c>
      <c r="P35" s="10" t="s">
        <v>85</v>
      </c>
    </row>
    <row r="36" spans="1:16" ht="11.1" customHeight="1" x14ac:dyDescent="0.25">
      <c r="A36" s="14">
        <v>130</v>
      </c>
      <c r="B36" s="14" t="s">
        <v>66</v>
      </c>
      <c r="C36" s="16">
        <v>200</v>
      </c>
      <c r="D36" s="16">
        <v>2.2000000000000002</v>
      </c>
      <c r="E36" s="16">
        <v>5.38</v>
      </c>
      <c r="F36" s="16">
        <v>15.5</v>
      </c>
      <c r="G36" s="16">
        <v>172</v>
      </c>
      <c r="H36" s="16">
        <v>4.3999999999999997E-2</v>
      </c>
      <c r="I36" s="16">
        <v>0.68</v>
      </c>
      <c r="J36" s="16">
        <v>47.2</v>
      </c>
      <c r="K36" s="16">
        <v>0.192</v>
      </c>
      <c r="L36" s="16">
        <v>240.5</v>
      </c>
      <c r="M36" s="16">
        <v>107.4</v>
      </c>
      <c r="N36" s="16">
        <v>24.86</v>
      </c>
      <c r="O36" s="16">
        <v>0.39</v>
      </c>
      <c r="P36" s="10" t="s">
        <v>85</v>
      </c>
    </row>
    <row r="37" spans="1:16" ht="11.1" customHeight="1" x14ac:dyDescent="0.25">
      <c r="A37" s="14">
        <v>154</v>
      </c>
      <c r="B37" s="14" t="s">
        <v>95</v>
      </c>
      <c r="C37" s="16">
        <v>200</v>
      </c>
      <c r="D37" s="16">
        <v>0.4</v>
      </c>
      <c r="E37" s="16">
        <v>0</v>
      </c>
      <c r="F37" s="16">
        <v>20.399999999999999</v>
      </c>
      <c r="G37" s="16">
        <v>106</v>
      </c>
      <c r="H37" s="16">
        <v>0.03</v>
      </c>
      <c r="I37" s="16">
        <v>1.47</v>
      </c>
      <c r="J37" s="16">
        <v>0</v>
      </c>
      <c r="K37" s="16">
        <v>0</v>
      </c>
      <c r="L37" s="16">
        <v>113</v>
      </c>
      <c r="M37" s="16">
        <v>132</v>
      </c>
      <c r="N37" s="16">
        <v>29.33</v>
      </c>
      <c r="O37" s="16">
        <v>2.4</v>
      </c>
      <c r="P37" s="10" t="s">
        <v>85</v>
      </c>
    </row>
    <row r="38" spans="1:16" ht="11.1" customHeight="1" x14ac:dyDescent="0.25">
      <c r="A38" s="14">
        <v>248</v>
      </c>
      <c r="B38" s="14" t="s">
        <v>96</v>
      </c>
      <c r="C38" s="16">
        <v>140</v>
      </c>
      <c r="D38" s="16">
        <v>3.1</v>
      </c>
      <c r="E38" s="16">
        <v>1</v>
      </c>
      <c r="F38" s="16">
        <v>18.399999999999999</v>
      </c>
      <c r="G38" s="16">
        <v>134.4</v>
      </c>
      <c r="H38" s="16">
        <v>0.08</v>
      </c>
      <c r="I38" s="16">
        <v>128.58000000000001</v>
      </c>
      <c r="J38" s="16">
        <v>0</v>
      </c>
      <c r="K38" s="16">
        <v>0.42</v>
      </c>
      <c r="L38" s="16">
        <v>82.86</v>
      </c>
      <c r="M38" s="16">
        <v>49.28</v>
      </c>
      <c r="N38" s="16">
        <v>27.86</v>
      </c>
      <c r="O38" s="16">
        <v>0.64</v>
      </c>
      <c r="P38" s="10" t="s">
        <v>86</v>
      </c>
    </row>
    <row r="39" spans="1:16" ht="11.1" customHeight="1" x14ac:dyDescent="0.25">
      <c r="A39" s="14"/>
      <c r="B39" s="14" t="s">
        <v>34</v>
      </c>
      <c r="C39" s="16">
        <v>20</v>
      </c>
      <c r="D39" s="16">
        <v>1.58</v>
      </c>
      <c r="E39" s="16">
        <v>0.2</v>
      </c>
      <c r="F39" s="16">
        <v>7.66</v>
      </c>
      <c r="G39" s="16">
        <v>25.5</v>
      </c>
      <c r="H39" s="16">
        <v>0.02</v>
      </c>
      <c r="I39" s="16">
        <v>0</v>
      </c>
      <c r="J39" s="16">
        <v>0</v>
      </c>
      <c r="K39" s="16">
        <v>0.23</v>
      </c>
      <c r="L39" s="16">
        <v>4.5999999999999996</v>
      </c>
      <c r="M39" s="16">
        <v>17.399999999999999</v>
      </c>
      <c r="N39" s="16">
        <v>6.6</v>
      </c>
      <c r="O39" s="16">
        <v>0.22</v>
      </c>
      <c r="P39" s="10"/>
    </row>
    <row r="40" spans="1:16" ht="11.1" customHeight="1" x14ac:dyDescent="0.25">
      <c r="A40" s="14"/>
      <c r="B40" s="14" t="s">
        <v>35</v>
      </c>
      <c r="C40" s="16">
        <v>40</v>
      </c>
      <c r="D40" s="16">
        <v>2.2400000000000002</v>
      </c>
      <c r="E40" s="16">
        <v>0.44</v>
      </c>
      <c r="F40" s="16">
        <v>15.32</v>
      </c>
      <c r="G40" s="16">
        <v>31.3</v>
      </c>
      <c r="H40" s="16">
        <v>0.68</v>
      </c>
      <c r="I40" s="16">
        <v>0</v>
      </c>
      <c r="J40" s="16">
        <v>0</v>
      </c>
      <c r="K40" s="16">
        <v>0</v>
      </c>
      <c r="L40" s="16">
        <v>11.38</v>
      </c>
      <c r="M40" s="16">
        <v>42.4</v>
      </c>
      <c r="N40" s="16">
        <v>10</v>
      </c>
      <c r="O40" s="16">
        <v>1.24</v>
      </c>
      <c r="P40" s="8"/>
    </row>
    <row r="41" spans="1:16" ht="11.1" customHeight="1" x14ac:dyDescent="0.25">
      <c r="A41" s="23"/>
      <c r="B41" s="56" t="s">
        <v>18</v>
      </c>
      <c r="C41" s="17"/>
      <c r="D41" s="17">
        <f t="shared" ref="D41:O41" si="3">SUM(D35:D40)</f>
        <v>10.82</v>
      </c>
      <c r="E41" s="17">
        <f t="shared" si="3"/>
        <v>13.62</v>
      </c>
      <c r="F41" s="17">
        <f t="shared" si="3"/>
        <v>84.97999999999999</v>
      </c>
      <c r="G41" s="17">
        <f t="shared" si="3"/>
        <v>576.19999999999993</v>
      </c>
      <c r="H41" s="17">
        <f t="shared" si="3"/>
        <v>1.054</v>
      </c>
      <c r="I41" s="17">
        <f t="shared" si="3"/>
        <v>142.17000000000002</v>
      </c>
      <c r="J41" s="17">
        <f t="shared" si="3"/>
        <v>47.21</v>
      </c>
      <c r="K41" s="17">
        <f t="shared" si="3"/>
        <v>4.7620000000000005</v>
      </c>
      <c r="L41" s="17">
        <f t="shared" si="3"/>
        <v>490.98</v>
      </c>
      <c r="M41" s="17">
        <f t="shared" si="3"/>
        <v>447.79999999999995</v>
      </c>
      <c r="N41" s="17">
        <f t="shared" si="3"/>
        <v>134.18</v>
      </c>
      <c r="O41" s="17">
        <f t="shared" si="3"/>
        <v>7.33</v>
      </c>
      <c r="P41" s="10"/>
    </row>
    <row r="42" spans="1:16" ht="11.1" customHeight="1" x14ac:dyDescent="0.25">
      <c r="A42" s="14"/>
      <c r="B42" s="24" t="s">
        <v>10</v>
      </c>
      <c r="C42" s="16"/>
      <c r="D42" s="16"/>
      <c r="E42" s="16"/>
      <c r="F42" s="16"/>
      <c r="G42" s="18">
        <f>G50*100/235000</f>
        <v>0.34970212765957448</v>
      </c>
      <c r="H42" s="25"/>
      <c r="I42" s="25"/>
      <c r="J42" s="25"/>
      <c r="K42" s="68"/>
      <c r="L42" s="68"/>
      <c r="M42" s="68"/>
      <c r="N42" s="68"/>
      <c r="O42" s="68"/>
      <c r="P42" s="10"/>
    </row>
    <row r="43" spans="1:16" ht="11.1" customHeight="1" x14ac:dyDescent="0.25">
      <c r="A43" s="14">
        <v>3</v>
      </c>
      <c r="B43" s="14" t="s">
        <v>53</v>
      </c>
      <c r="C43" s="16">
        <v>100</v>
      </c>
      <c r="D43" s="16">
        <v>0.9</v>
      </c>
      <c r="E43" s="16">
        <v>5</v>
      </c>
      <c r="F43" s="16">
        <v>2.9</v>
      </c>
      <c r="G43" s="16">
        <v>60</v>
      </c>
      <c r="H43" s="16">
        <v>0.09</v>
      </c>
      <c r="I43" s="16">
        <v>20.3</v>
      </c>
      <c r="J43" s="16">
        <v>0</v>
      </c>
      <c r="K43" s="67">
        <v>3.37</v>
      </c>
      <c r="L43" s="69">
        <v>31.6</v>
      </c>
      <c r="M43" s="69">
        <v>16.260000000000002</v>
      </c>
      <c r="N43" s="69">
        <v>34.61</v>
      </c>
      <c r="O43" s="67">
        <v>0.74</v>
      </c>
      <c r="P43" s="10" t="s">
        <v>85</v>
      </c>
    </row>
    <row r="44" spans="1:16" ht="11.1" customHeight="1" x14ac:dyDescent="0.25">
      <c r="A44" s="14">
        <v>47</v>
      </c>
      <c r="B44" s="14" t="s">
        <v>54</v>
      </c>
      <c r="C44" s="16">
        <v>250</v>
      </c>
      <c r="D44" s="16">
        <v>6.2</v>
      </c>
      <c r="E44" s="16">
        <v>5.6</v>
      </c>
      <c r="F44" s="16">
        <v>18.3</v>
      </c>
      <c r="G44" s="16">
        <v>167</v>
      </c>
      <c r="H44" s="16">
        <v>0.08</v>
      </c>
      <c r="I44" s="16">
        <v>2.42</v>
      </c>
      <c r="J44" s="16">
        <v>0.92</v>
      </c>
      <c r="K44" s="16">
        <v>0.75</v>
      </c>
      <c r="L44" s="16">
        <v>66.5</v>
      </c>
      <c r="M44" s="16">
        <v>103.55</v>
      </c>
      <c r="N44" s="16">
        <v>23.52</v>
      </c>
      <c r="O44" s="16">
        <v>2.7</v>
      </c>
      <c r="P44" s="10" t="s">
        <v>85</v>
      </c>
    </row>
    <row r="45" spans="1:16" ht="11.1" customHeight="1" x14ac:dyDescent="0.25">
      <c r="A45" s="14">
        <v>97</v>
      </c>
      <c r="B45" s="14" t="s">
        <v>75</v>
      </c>
      <c r="C45" s="16">
        <v>150</v>
      </c>
      <c r="D45" s="16">
        <v>5.25</v>
      </c>
      <c r="E45" s="16">
        <v>6.15</v>
      </c>
      <c r="F45" s="16">
        <v>30.25</v>
      </c>
      <c r="G45" s="16">
        <v>219.5</v>
      </c>
      <c r="H45" s="16">
        <v>7.0000000000000007E-2</v>
      </c>
      <c r="I45" s="16">
        <v>0</v>
      </c>
      <c r="J45" s="16">
        <v>7.0000000000000007E-2</v>
      </c>
      <c r="K45" s="16">
        <v>1.95</v>
      </c>
      <c r="L45" s="16">
        <v>64.8</v>
      </c>
      <c r="M45" s="16">
        <v>33.5</v>
      </c>
      <c r="N45" s="16">
        <v>5.65</v>
      </c>
      <c r="O45" s="16">
        <v>0.57999999999999996</v>
      </c>
      <c r="P45" s="10" t="s">
        <v>85</v>
      </c>
    </row>
    <row r="46" spans="1:16" ht="11.1" customHeight="1" x14ac:dyDescent="0.25">
      <c r="A46" s="14">
        <v>463</v>
      </c>
      <c r="B46" s="14" t="s">
        <v>77</v>
      </c>
      <c r="C46" s="16">
        <v>100</v>
      </c>
      <c r="D46" s="16">
        <v>10.6</v>
      </c>
      <c r="E46" s="16">
        <v>8.5</v>
      </c>
      <c r="F46" s="16">
        <v>8.5</v>
      </c>
      <c r="G46" s="16">
        <v>151</v>
      </c>
      <c r="H46" s="16">
        <v>0.24</v>
      </c>
      <c r="I46" s="16">
        <v>12.48</v>
      </c>
      <c r="J46" s="16">
        <v>0.03</v>
      </c>
      <c r="K46" s="16">
        <v>6.84</v>
      </c>
      <c r="L46" s="16">
        <v>68.3</v>
      </c>
      <c r="M46" s="16">
        <v>108.3</v>
      </c>
      <c r="N46" s="16">
        <v>61.44</v>
      </c>
      <c r="O46" s="16">
        <v>2.5499999999999998</v>
      </c>
      <c r="P46" s="10" t="s">
        <v>83</v>
      </c>
    </row>
    <row r="47" spans="1:16" ht="11.1" customHeight="1" x14ac:dyDescent="0.25">
      <c r="A47" s="14">
        <v>631</v>
      </c>
      <c r="B47" s="14" t="s">
        <v>80</v>
      </c>
      <c r="C47" s="16">
        <v>200</v>
      </c>
      <c r="D47" s="16">
        <v>0.3</v>
      </c>
      <c r="E47" s="16">
        <v>0</v>
      </c>
      <c r="F47" s="16">
        <v>28.5</v>
      </c>
      <c r="G47" s="16">
        <v>142</v>
      </c>
      <c r="H47" s="16">
        <v>0.01</v>
      </c>
      <c r="I47" s="16">
        <v>1.8</v>
      </c>
      <c r="J47" s="16">
        <v>0</v>
      </c>
      <c r="K47" s="16">
        <v>0</v>
      </c>
      <c r="L47" s="16">
        <v>23.73</v>
      </c>
      <c r="M47" s="16">
        <v>4.4000000000000004</v>
      </c>
      <c r="N47" s="16">
        <v>3.6</v>
      </c>
      <c r="O47" s="16">
        <v>0.18</v>
      </c>
      <c r="P47" s="10" t="s">
        <v>85</v>
      </c>
    </row>
    <row r="48" spans="1:16" ht="11.1" customHeight="1" x14ac:dyDescent="0.25">
      <c r="A48" s="14"/>
      <c r="B48" s="14" t="s">
        <v>34</v>
      </c>
      <c r="C48" s="16">
        <v>40</v>
      </c>
      <c r="D48" s="16">
        <v>3.16</v>
      </c>
      <c r="E48" s="16">
        <v>0.4</v>
      </c>
      <c r="F48" s="16">
        <v>15.32</v>
      </c>
      <c r="G48" s="16">
        <v>51</v>
      </c>
      <c r="H48" s="16">
        <v>0.02</v>
      </c>
      <c r="I48" s="16">
        <v>0</v>
      </c>
      <c r="J48" s="16">
        <v>0</v>
      </c>
      <c r="K48" s="16">
        <v>0.23</v>
      </c>
      <c r="L48" s="16">
        <v>9.1999999999999993</v>
      </c>
      <c r="M48" s="16">
        <v>17.399999999999999</v>
      </c>
      <c r="N48" s="16">
        <v>6.6</v>
      </c>
      <c r="O48" s="16">
        <v>0.22</v>
      </c>
      <c r="P48" s="10"/>
    </row>
    <row r="49" spans="1:16" ht="11.1" customHeight="1" x14ac:dyDescent="0.25">
      <c r="A49" s="14"/>
      <c r="B49" s="14" t="s">
        <v>35</v>
      </c>
      <c r="C49" s="16">
        <v>40</v>
      </c>
      <c r="D49" s="16">
        <v>2.2400000000000002</v>
      </c>
      <c r="E49" s="16">
        <v>0.44</v>
      </c>
      <c r="F49" s="16">
        <v>15.32</v>
      </c>
      <c r="G49" s="16">
        <v>31.3</v>
      </c>
      <c r="H49" s="16">
        <v>0.68</v>
      </c>
      <c r="I49" s="16">
        <v>0</v>
      </c>
      <c r="J49" s="16">
        <v>0</v>
      </c>
      <c r="K49" s="16">
        <v>0</v>
      </c>
      <c r="L49" s="16">
        <v>11.38</v>
      </c>
      <c r="M49" s="16">
        <v>42.4</v>
      </c>
      <c r="N49" s="16">
        <v>10</v>
      </c>
      <c r="O49" s="16">
        <v>1.24</v>
      </c>
    </row>
    <row r="50" spans="1:16" ht="11.1" customHeight="1" x14ac:dyDescent="0.25">
      <c r="A50" s="54"/>
      <c r="B50" s="56" t="s">
        <v>18</v>
      </c>
      <c r="C50" s="17"/>
      <c r="D50" s="17">
        <f t="shared" ref="D50:O50" si="4">SUM(D43:D49)</f>
        <v>28.650000000000006</v>
      </c>
      <c r="E50" s="17">
        <f t="shared" si="4"/>
        <v>26.09</v>
      </c>
      <c r="F50" s="17">
        <f t="shared" si="4"/>
        <v>119.09</v>
      </c>
      <c r="G50" s="17">
        <f t="shared" si="4"/>
        <v>821.8</v>
      </c>
      <c r="H50" s="17">
        <f t="shared" si="4"/>
        <v>1.19</v>
      </c>
      <c r="I50" s="17">
        <f t="shared" si="4"/>
        <v>37</v>
      </c>
      <c r="J50" s="17">
        <f t="shared" si="4"/>
        <v>1.02</v>
      </c>
      <c r="K50" s="17">
        <f t="shared" si="4"/>
        <v>13.14</v>
      </c>
      <c r="L50" s="17">
        <f t="shared" si="4"/>
        <v>275.51</v>
      </c>
      <c r="M50" s="17">
        <f t="shared" si="4"/>
        <v>325.80999999999995</v>
      </c>
      <c r="N50" s="17">
        <f t="shared" si="4"/>
        <v>145.41999999999999</v>
      </c>
      <c r="O50" s="17">
        <f t="shared" si="4"/>
        <v>8.2099999999999991</v>
      </c>
    </row>
    <row r="51" spans="1:16" ht="11.1" customHeight="1" x14ac:dyDescent="0.25">
      <c r="A51" s="54"/>
      <c r="B51" s="59" t="s">
        <v>8</v>
      </c>
      <c r="C51" s="38"/>
      <c r="D51" s="50">
        <f t="shared" ref="D51:O51" si="5">D41+D50</f>
        <v>39.470000000000006</v>
      </c>
      <c r="E51" s="50">
        <f t="shared" si="5"/>
        <v>39.71</v>
      </c>
      <c r="F51" s="50">
        <f t="shared" si="5"/>
        <v>204.07</v>
      </c>
      <c r="G51" s="61">
        <f t="shared" si="5"/>
        <v>1398</v>
      </c>
      <c r="H51" s="50">
        <f t="shared" si="5"/>
        <v>2.2439999999999998</v>
      </c>
      <c r="I51" s="50">
        <f t="shared" si="5"/>
        <v>179.17000000000002</v>
      </c>
      <c r="J51" s="50">
        <f t="shared" si="5"/>
        <v>48.230000000000004</v>
      </c>
      <c r="K51" s="50">
        <f t="shared" si="5"/>
        <v>17.902000000000001</v>
      </c>
      <c r="L51" s="50">
        <f t="shared" si="5"/>
        <v>766.49</v>
      </c>
      <c r="M51" s="50">
        <f t="shared" si="5"/>
        <v>773.6099999999999</v>
      </c>
      <c r="N51" s="50">
        <f t="shared" si="5"/>
        <v>279.60000000000002</v>
      </c>
      <c r="O51" s="50">
        <f t="shared" si="5"/>
        <v>15.54</v>
      </c>
    </row>
    <row r="52" spans="1:16" ht="11.1" customHeight="1" x14ac:dyDescent="0.25">
      <c r="C52" s="19"/>
      <c r="D52" s="37"/>
      <c r="E52" s="19"/>
      <c r="F52" s="19"/>
      <c r="G52" s="19"/>
      <c r="H52" s="37"/>
      <c r="I52" s="37"/>
      <c r="J52" s="37"/>
      <c r="K52" s="37"/>
      <c r="L52" s="37"/>
      <c r="M52" s="37"/>
      <c r="N52" s="37"/>
      <c r="O52" s="37"/>
      <c r="P52" s="4"/>
    </row>
    <row r="53" spans="1:16" ht="11.1" customHeight="1" x14ac:dyDescent="0.25">
      <c r="A53" s="21"/>
      <c r="B53" s="21" t="s">
        <v>23</v>
      </c>
      <c r="C53" s="22"/>
      <c r="D53" s="20"/>
      <c r="E53" s="22"/>
      <c r="F53" s="22"/>
      <c r="G53" s="22"/>
      <c r="H53" s="20"/>
      <c r="I53" s="20"/>
      <c r="J53" s="20"/>
      <c r="K53" s="72"/>
      <c r="L53" s="20"/>
      <c r="M53" s="20"/>
      <c r="N53" s="20"/>
      <c r="O53" s="20"/>
      <c r="P53" s="3"/>
    </row>
    <row r="54" spans="1:16" ht="11.1" customHeight="1" x14ac:dyDescent="0.25">
      <c r="A54" s="54"/>
      <c r="B54" s="54" t="s">
        <v>12</v>
      </c>
      <c r="C54" s="20" t="s">
        <v>103</v>
      </c>
      <c r="D54" s="20"/>
      <c r="E54" s="20"/>
      <c r="F54" s="20"/>
      <c r="G54" s="20"/>
      <c r="H54" s="20"/>
      <c r="I54" s="20"/>
      <c r="J54" s="20"/>
      <c r="K54" s="72"/>
      <c r="L54" s="20"/>
      <c r="M54" s="20"/>
      <c r="N54" s="20"/>
      <c r="O54" s="20"/>
      <c r="P54" s="3"/>
    </row>
    <row r="55" spans="1:16" ht="11.1" customHeight="1" x14ac:dyDescent="0.25">
      <c r="A55" s="54"/>
      <c r="B55" s="54" t="s">
        <v>13</v>
      </c>
      <c r="C55" s="105" t="s">
        <v>107</v>
      </c>
      <c r="D55" s="106"/>
      <c r="E55" s="20"/>
      <c r="F55" s="20"/>
      <c r="G55" s="20"/>
      <c r="H55" s="20"/>
      <c r="I55" s="20"/>
      <c r="J55" s="20"/>
      <c r="K55" s="20"/>
      <c r="L55" s="34"/>
      <c r="M55" s="34"/>
      <c r="N55" s="34"/>
      <c r="O55" s="34"/>
      <c r="P55" s="12"/>
    </row>
    <row r="56" spans="1:16" ht="11.1" customHeight="1" x14ac:dyDescent="0.25">
      <c r="A56" s="54"/>
      <c r="B56" s="54" t="s">
        <v>15</v>
      </c>
      <c r="C56" s="77" t="s">
        <v>16</v>
      </c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12"/>
    </row>
    <row r="57" spans="1:16" ht="11.1" customHeight="1" x14ac:dyDescent="0.25">
      <c r="A57" s="107" t="s">
        <v>0</v>
      </c>
      <c r="B57" s="109" t="s">
        <v>1</v>
      </c>
      <c r="C57" s="110" t="s">
        <v>2</v>
      </c>
      <c r="D57" s="71" t="s">
        <v>3</v>
      </c>
      <c r="E57" s="71" t="s">
        <v>4</v>
      </c>
      <c r="F57" s="110" t="s">
        <v>5</v>
      </c>
      <c r="G57" s="110" t="s">
        <v>6</v>
      </c>
      <c r="H57" s="111" t="s">
        <v>17</v>
      </c>
      <c r="I57" s="111"/>
      <c r="J57" s="111"/>
      <c r="K57" s="111"/>
      <c r="L57" s="111" t="s">
        <v>7</v>
      </c>
      <c r="M57" s="111"/>
      <c r="N57" s="111"/>
      <c r="O57" s="111"/>
      <c r="P57" s="8"/>
    </row>
    <row r="58" spans="1:16" ht="11.1" customHeight="1" x14ac:dyDescent="0.25">
      <c r="A58" s="108"/>
      <c r="B58" s="109"/>
      <c r="C58" s="110"/>
      <c r="D58" s="71" t="s">
        <v>8</v>
      </c>
      <c r="E58" s="71" t="s">
        <v>8</v>
      </c>
      <c r="F58" s="110"/>
      <c r="G58" s="110"/>
      <c r="H58" s="16" t="s">
        <v>43</v>
      </c>
      <c r="I58" s="16" t="s">
        <v>44</v>
      </c>
      <c r="J58" s="16" t="s">
        <v>45</v>
      </c>
      <c r="K58" s="16" t="s">
        <v>46</v>
      </c>
      <c r="L58" s="16" t="s">
        <v>47</v>
      </c>
      <c r="M58" s="16" t="s">
        <v>48</v>
      </c>
      <c r="N58" s="16" t="s">
        <v>49</v>
      </c>
      <c r="O58" s="16" t="s">
        <v>9</v>
      </c>
      <c r="P58" s="10"/>
    </row>
    <row r="59" spans="1:16" ht="11.1" customHeight="1" x14ac:dyDescent="0.25">
      <c r="A59" s="14"/>
      <c r="B59" s="24" t="s">
        <v>82</v>
      </c>
      <c r="C59" s="16"/>
      <c r="D59" s="16"/>
      <c r="E59" s="16"/>
      <c r="F59" s="16"/>
      <c r="G59" s="18">
        <f>G66*100/235000</f>
        <v>0.25076595744680846</v>
      </c>
      <c r="H59" s="16"/>
      <c r="I59" s="16"/>
      <c r="J59" s="16"/>
      <c r="K59" s="16"/>
      <c r="L59" s="16"/>
      <c r="M59" s="16"/>
      <c r="N59" s="16"/>
      <c r="O59" s="16"/>
      <c r="P59" s="10"/>
    </row>
    <row r="60" spans="1:16" ht="11.1" customHeight="1" x14ac:dyDescent="0.25">
      <c r="A60" s="14">
        <v>7</v>
      </c>
      <c r="B60" s="14" t="s">
        <v>94</v>
      </c>
      <c r="C60" s="16">
        <v>100</v>
      </c>
      <c r="D60" s="16">
        <v>1.5</v>
      </c>
      <c r="E60" s="16">
        <v>2</v>
      </c>
      <c r="F60" s="16">
        <v>9.5</v>
      </c>
      <c r="G60" s="16">
        <v>86</v>
      </c>
      <c r="H60" s="16">
        <v>0.09</v>
      </c>
      <c r="I60" s="16">
        <v>45.8</v>
      </c>
      <c r="J60" s="16">
        <v>1.2</v>
      </c>
      <c r="K60" s="16">
        <v>2.4900000000000002</v>
      </c>
      <c r="L60" s="16">
        <v>58.3</v>
      </c>
      <c r="M60" s="16">
        <v>49.4</v>
      </c>
      <c r="N60" s="16">
        <v>11.6</v>
      </c>
      <c r="O60" s="16">
        <v>1.26</v>
      </c>
      <c r="P60" s="13"/>
    </row>
    <row r="61" spans="1:16" ht="11.1" customHeight="1" x14ac:dyDescent="0.25">
      <c r="A61" s="14">
        <v>160</v>
      </c>
      <c r="B61" s="14" t="s">
        <v>90</v>
      </c>
      <c r="C61" s="16">
        <v>250</v>
      </c>
      <c r="D61" s="16">
        <v>7</v>
      </c>
      <c r="E61" s="16">
        <v>5.9</v>
      </c>
      <c r="F61" s="16">
        <v>20.7</v>
      </c>
      <c r="G61" s="16">
        <v>141</v>
      </c>
      <c r="H61" s="16">
        <v>0.03</v>
      </c>
      <c r="I61" s="16">
        <v>0.28999999999999998</v>
      </c>
      <c r="J61" s="16">
        <v>76.05</v>
      </c>
      <c r="K61" s="16">
        <v>0.998</v>
      </c>
      <c r="L61" s="16">
        <v>250.8</v>
      </c>
      <c r="M61" s="16">
        <v>85.05</v>
      </c>
      <c r="N61" s="16">
        <v>8.64</v>
      </c>
      <c r="O61" s="16">
        <v>0.68300000000000005</v>
      </c>
      <c r="P61" s="13" t="s">
        <v>83</v>
      </c>
    </row>
    <row r="62" spans="1:16" ht="11.1" customHeight="1" x14ac:dyDescent="0.25">
      <c r="A62" s="14">
        <v>149</v>
      </c>
      <c r="B62" s="14" t="s">
        <v>33</v>
      </c>
      <c r="C62" s="16">
        <v>200</v>
      </c>
      <c r="D62" s="16">
        <v>2.9</v>
      </c>
      <c r="E62" s="16">
        <v>4.5</v>
      </c>
      <c r="F62" s="16">
        <v>30.5</v>
      </c>
      <c r="G62" s="16">
        <v>190</v>
      </c>
      <c r="H62" s="16">
        <v>0.04</v>
      </c>
      <c r="I62" s="16">
        <v>1.3</v>
      </c>
      <c r="J62" s="16">
        <v>0.03</v>
      </c>
      <c r="K62" s="16">
        <v>0</v>
      </c>
      <c r="L62" s="16">
        <v>179.42</v>
      </c>
      <c r="M62" s="16">
        <v>116.2</v>
      </c>
      <c r="N62" s="16">
        <v>21.64</v>
      </c>
      <c r="O62" s="16">
        <v>0.71</v>
      </c>
      <c r="P62" s="10"/>
    </row>
    <row r="63" spans="1:16" ht="11.1" customHeight="1" x14ac:dyDescent="0.25">
      <c r="A63" s="14">
        <v>96</v>
      </c>
      <c r="B63" s="14" t="s">
        <v>67</v>
      </c>
      <c r="C63" s="16">
        <v>15</v>
      </c>
      <c r="D63" s="16">
        <v>1.4999999999999999E-2</v>
      </c>
      <c r="E63" s="16">
        <v>8.4499999999999993</v>
      </c>
      <c r="F63" s="16">
        <v>0.1</v>
      </c>
      <c r="G63" s="16">
        <v>115.5</v>
      </c>
      <c r="H63" s="16">
        <v>0</v>
      </c>
      <c r="I63" s="16">
        <v>0</v>
      </c>
      <c r="J63" s="16">
        <v>5.8999999999999997E-2</v>
      </c>
      <c r="K63" s="16">
        <v>0.1</v>
      </c>
      <c r="L63" s="16">
        <v>3</v>
      </c>
      <c r="M63" s="16">
        <v>0.19</v>
      </c>
      <c r="N63" s="16">
        <v>0</v>
      </c>
      <c r="O63" s="16">
        <v>0.02</v>
      </c>
      <c r="P63" s="10"/>
    </row>
    <row r="64" spans="1:16" ht="11.1" customHeight="1" x14ac:dyDescent="0.25">
      <c r="A64" s="14"/>
      <c r="B64" s="14" t="s">
        <v>34</v>
      </c>
      <c r="C64" s="16">
        <v>20</v>
      </c>
      <c r="D64" s="16">
        <v>1.58</v>
      </c>
      <c r="E64" s="16">
        <v>0.2</v>
      </c>
      <c r="F64" s="16">
        <v>7.66</v>
      </c>
      <c r="G64" s="16">
        <v>25.5</v>
      </c>
      <c r="H64" s="16">
        <v>0.02</v>
      </c>
      <c r="I64" s="16">
        <v>0</v>
      </c>
      <c r="J64" s="16">
        <v>0</v>
      </c>
      <c r="K64" s="16">
        <v>0.23</v>
      </c>
      <c r="L64" s="16">
        <v>4.5999999999999996</v>
      </c>
      <c r="M64" s="16">
        <v>17.399999999999999</v>
      </c>
      <c r="N64" s="16">
        <v>6.6</v>
      </c>
      <c r="O64" s="16">
        <v>0.22</v>
      </c>
      <c r="P64" s="10"/>
    </row>
    <row r="65" spans="1:16" ht="11.1" customHeight="1" x14ac:dyDescent="0.25">
      <c r="A65" s="14"/>
      <c r="B65" s="14" t="s">
        <v>35</v>
      </c>
      <c r="C65" s="16">
        <v>40</v>
      </c>
      <c r="D65" s="16">
        <v>2.2400000000000002</v>
      </c>
      <c r="E65" s="16">
        <v>0.44</v>
      </c>
      <c r="F65" s="16">
        <v>15.32</v>
      </c>
      <c r="G65" s="16">
        <v>31.3</v>
      </c>
      <c r="H65" s="16">
        <v>0.68</v>
      </c>
      <c r="I65" s="16">
        <v>0</v>
      </c>
      <c r="J65" s="16">
        <v>0</v>
      </c>
      <c r="K65" s="16">
        <v>0</v>
      </c>
      <c r="L65" s="16">
        <v>11.38</v>
      </c>
      <c r="M65" s="16">
        <v>42.4</v>
      </c>
      <c r="N65" s="16">
        <v>10</v>
      </c>
      <c r="O65" s="16">
        <v>1.24</v>
      </c>
      <c r="P65" s="10"/>
    </row>
    <row r="66" spans="1:16" ht="11.1" customHeight="1" x14ac:dyDescent="0.25">
      <c r="A66" s="23"/>
      <c r="B66" s="56" t="s">
        <v>18</v>
      </c>
      <c r="C66" s="17"/>
      <c r="D66" s="17">
        <f t="shared" ref="D66:O66" si="6">SUM(D60:D65)</f>
        <v>15.235000000000001</v>
      </c>
      <c r="E66" s="17">
        <f t="shared" si="6"/>
        <v>21.490000000000002</v>
      </c>
      <c r="F66" s="17">
        <f t="shared" si="6"/>
        <v>83.78</v>
      </c>
      <c r="G66" s="17">
        <f t="shared" si="6"/>
        <v>589.29999999999995</v>
      </c>
      <c r="H66" s="17">
        <f t="shared" si="6"/>
        <v>0.8600000000000001</v>
      </c>
      <c r="I66" s="17">
        <f t="shared" si="6"/>
        <v>47.389999999999993</v>
      </c>
      <c r="J66" s="17">
        <f t="shared" si="6"/>
        <v>77.338999999999999</v>
      </c>
      <c r="K66" s="17">
        <f t="shared" si="6"/>
        <v>3.8180000000000005</v>
      </c>
      <c r="L66" s="17">
        <f t="shared" si="6"/>
        <v>507.5</v>
      </c>
      <c r="M66" s="17">
        <f t="shared" si="6"/>
        <v>310.63999999999993</v>
      </c>
      <c r="N66" s="17">
        <f t="shared" si="6"/>
        <v>58.480000000000004</v>
      </c>
      <c r="O66" s="17">
        <f t="shared" si="6"/>
        <v>4.133</v>
      </c>
      <c r="P66" s="10"/>
    </row>
    <row r="67" spans="1:16" ht="11.1" customHeight="1" x14ac:dyDescent="0.25">
      <c r="A67" s="14"/>
      <c r="B67" s="24" t="s">
        <v>10</v>
      </c>
      <c r="C67" s="16"/>
      <c r="D67" s="16"/>
      <c r="E67" s="16"/>
      <c r="F67" s="16"/>
      <c r="G67" s="18">
        <f>G76*100/235000</f>
        <v>0.348468085106383</v>
      </c>
      <c r="H67" s="25"/>
      <c r="I67" s="25"/>
      <c r="J67" s="25"/>
      <c r="K67" s="25"/>
      <c r="L67" s="25"/>
      <c r="M67" s="25"/>
      <c r="N67" s="25"/>
      <c r="O67" s="25"/>
      <c r="P67" s="10"/>
    </row>
    <row r="68" spans="1:16" ht="11.1" customHeight="1" x14ac:dyDescent="0.25">
      <c r="A68" s="14">
        <v>16</v>
      </c>
      <c r="B68" s="14" t="s">
        <v>58</v>
      </c>
      <c r="C68" s="16">
        <v>100</v>
      </c>
      <c r="D68" s="16">
        <v>0.6</v>
      </c>
      <c r="E68" s="16">
        <v>5.0999999999999996</v>
      </c>
      <c r="F68" s="16">
        <v>2.9</v>
      </c>
      <c r="G68" s="16">
        <v>79</v>
      </c>
      <c r="H68" s="16">
        <v>0.03</v>
      </c>
      <c r="I68" s="16">
        <v>6.65</v>
      </c>
      <c r="J68" s="16">
        <v>0</v>
      </c>
      <c r="K68" s="16">
        <v>2.74</v>
      </c>
      <c r="L68" s="16">
        <v>34.799999999999997</v>
      </c>
      <c r="M68" s="16">
        <v>28.62</v>
      </c>
      <c r="N68" s="16">
        <v>13.3</v>
      </c>
      <c r="O68" s="16">
        <v>0.48</v>
      </c>
      <c r="P68" s="10"/>
    </row>
    <row r="69" spans="1:16" ht="11.1" customHeight="1" x14ac:dyDescent="0.25">
      <c r="A69" s="14">
        <v>41</v>
      </c>
      <c r="B69" s="14" t="s">
        <v>74</v>
      </c>
      <c r="C69" s="16">
        <v>250</v>
      </c>
      <c r="D69" s="16">
        <v>2</v>
      </c>
      <c r="E69" s="16">
        <v>4.3</v>
      </c>
      <c r="F69" s="16">
        <v>9.5</v>
      </c>
      <c r="G69" s="16">
        <v>88</v>
      </c>
      <c r="H69" s="16">
        <v>0.02</v>
      </c>
      <c r="I69" s="16">
        <v>7.6</v>
      </c>
      <c r="J69" s="16">
        <v>0.78</v>
      </c>
      <c r="K69" s="16">
        <v>0.08</v>
      </c>
      <c r="L69" s="16">
        <v>59.8</v>
      </c>
      <c r="M69" s="16">
        <v>27.38</v>
      </c>
      <c r="N69" s="16">
        <v>11.76</v>
      </c>
      <c r="O69" s="16">
        <v>0.78</v>
      </c>
      <c r="P69" s="10"/>
    </row>
    <row r="70" spans="1:16" ht="11.1" customHeight="1" x14ac:dyDescent="0.25">
      <c r="A70" s="14">
        <v>92</v>
      </c>
      <c r="B70" s="14" t="s">
        <v>71</v>
      </c>
      <c r="C70" s="16">
        <v>180</v>
      </c>
      <c r="D70" s="16">
        <v>3.78</v>
      </c>
      <c r="E70" s="16">
        <v>6.1</v>
      </c>
      <c r="F70" s="16">
        <v>22.22</v>
      </c>
      <c r="G70" s="16">
        <v>196.2</v>
      </c>
      <c r="H70" s="16">
        <v>0.12</v>
      </c>
      <c r="I70" s="16">
        <v>17.100000000000001</v>
      </c>
      <c r="J70" s="16">
        <v>7.0000000000000007E-2</v>
      </c>
      <c r="K70" s="16">
        <v>0.06</v>
      </c>
      <c r="L70" s="16">
        <v>113.59</v>
      </c>
      <c r="M70" s="16">
        <v>63.85</v>
      </c>
      <c r="N70" s="16">
        <v>21.53</v>
      </c>
      <c r="O70" s="16">
        <v>0.78</v>
      </c>
      <c r="P70" s="10"/>
    </row>
    <row r="71" spans="1:16" ht="11.1" customHeight="1" x14ac:dyDescent="0.25">
      <c r="A71" s="14">
        <v>88</v>
      </c>
      <c r="B71" s="14" t="s">
        <v>55</v>
      </c>
      <c r="C71" s="16">
        <v>100</v>
      </c>
      <c r="D71" s="16">
        <v>12.8</v>
      </c>
      <c r="E71" s="16">
        <v>9.6</v>
      </c>
      <c r="F71" s="16">
        <v>8.9</v>
      </c>
      <c r="G71" s="16">
        <v>206.9</v>
      </c>
      <c r="H71" s="16">
        <v>0.13</v>
      </c>
      <c r="I71" s="16">
        <v>2.39</v>
      </c>
      <c r="J71" s="16">
        <v>0.09</v>
      </c>
      <c r="K71" s="16">
        <v>0.4</v>
      </c>
      <c r="L71" s="16">
        <v>64.8</v>
      </c>
      <c r="M71" s="16">
        <v>230.2</v>
      </c>
      <c r="N71" s="16">
        <v>1.71</v>
      </c>
      <c r="O71" s="16">
        <v>179.3</v>
      </c>
      <c r="P71" s="10"/>
    </row>
    <row r="72" spans="1:16" ht="11.1" customHeight="1" x14ac:dyDescent="0.25">
      <c r="A72" s="14">
        <v>146</v>
      </c>
      <c r="B72" s="14" t="s">
        <v>20</v>
      </c>
      <c r="C72" s="16">
        <v>200</v>
      </c>
      <c r="D72" s="16">
        <v>0.3</v>
      </c>
      <c r="E72" s="16">
        <v>0</v>
      </c>
      <c r="F72" s="16">
        <v>14.2</v>
      </c>
      <c r="G72" s="16">
        <v>60</v>
      </c>
      <c r="H72" s="16" t="s">
        <v>40</v>
      </c>
      <c r="I72" s="16">
        <v>2.9</v>
      </c>
      <c r="J72" s="16">
        <v>0.08</v>
      </c>
      <c r="K72" s="16">
        <v>0</v>
      </c>
      <c r="L72" s="16">
        <v>112.55</v>
      </c>
      <c r="M72" s="16">
        <v>9.7799999999999994</v>
      </c>
      <c r="N72" s="16">
        <v>5.24</v>
      </c>
      <c r="O72" s="16">
        <v>0.91</v>
      </c>
      <c r="P72" s="10"/>
    </row>
    <row r="73" spans="1:16" ht="11.1" customHeight="1" x14ac:dyDescent="0.25">
      <c r="A73" s="14">
        <v>250</v>
      </c>
      <c r="B73" s="14" t="s">
        <v>72</v>
      </c>
      <c r="C73" s="16">
        <v>150</v>
      </c>
      <c r="D73" s="16">
        <v>1.92</v>
      </c>
      <c r="E73" s="16">
        <v>0.42</v>
      </c>
      <c r="F73" s="16">
        <v>15.36</v>
      </c>
      <c r="G73" s="16">
        <v>81</v>
      </c>
      <c r="H73" s="16">
        <v>0.08</v>
      </c>
      <c r="I73" s="16">
        <v>128.58000000000001</v>
      </c>
      <c r="J73" s="16">
        <v>0</v>
      </c>
      <c r="K73" s="16">
        <v>0.42</v>
      </c>
      <c r="L73" s="16">
        <v>72.86</v>
      </c>
      <c r="M73" s="16">
        <v>49.28</v>
      </c>
      <c r="N73" s="16">
        <v>27.86</v>
      </c>
      <c r="O73" s="35">
        <v>0.64</v>
      </c>
      <c r="P73" s="10"/>
    </row>
    <row r="74" spans="1:16" ht="11.1" customHeight="1" x14ac:dyDescent="0.25">
      <c r="A74" s="14"/>
      <c r="B74" s="14" t="s">
        <v>34</v>
      </c>
      <c r="C74" s="16">
        <v>60</v>
      </c>
      <c r="D74" s="16">
        <v>4.74</v>
      </c>
      <c r="E74" s="16">
        <v>0.5</v>
      </c>
      <c r="F74" s="16">
        <v>22.98</v>
      </c>
      <c r="G74" s="16">
        <v>76.5</v>
      </c>
      <c r="H74" s="16">
        <v>0.02</v>
      </c>
      <c r="I74" s="16">
        <v>0</v>
      </c>
      <c r="J74" s="16">
        <v>0</v>
      </c>
      <c r="K74" s="16">
        <v>0.23</v>
      </c>
      <c r="L74" s="16">
        <v>13.8</v>
      </c>
      <c r="M74" s="16">
        <v>17.399999999999999</v>
      </c>
      <c r="N74" s="16">
        <v>6.6</v>
      </c>
      <c r="O74" s="16">
        <v>0.22</v>
      </c>
      <c r="P74" s="11"/>
    </row>
    <row r="75" spans="1:16" ht="11.1" customHeight="1" x14ac:dyDescent="0.25">
      <c r="A75" s="14"/>
      <c r="B75" s="14" t="s">
        <v>35</v>
      </c>
      <c r="C75" s="16">
        <v>40</v>
      </c>
      <c r="D75" s="16">
        <v>2.2400000000000002</v>
      </c>
      <c r="E75" s="16">
        <v>0.44</v>
      </c>
      <c r="F75" s="16">
        <v>15.32</v>
      </c>
      <c r="G75" s="16">
        <v>31.3</v>
      </c>
      <c r="H75" s="16">
        <v>0.68</v>
      </c>
      <c r="I75" s="16">
        <v>0</v>
      </c>
      <c r="J75" s="16">
        <v>0</v>
      </c>
      <c r="K75" s="16">
        <v>0</v>
      </c>
      <c r="L75" s="16">
        <v>11.38</v>
      </c>
      <c r="M75" s="16">
        <v>42.4</v>
      </c>
      <c r="N75" s="16">
        <v>10</v>
      </c>
      <c r="O75" s="16">
        <v>1.24</v>
      </c>
    </row>
    <row r="76" spans="1:16" ht="11.1" customHeight="1" x14ac:dyDescent="0.25">
      <c r="A76" s="54"/>
      <c r="B76" s="56" t="s">
        <v>18</v>
      </c>
      <c r="C76" s="17"/>
      <c r="D76" s="17">
        <f t="shared" ref="D76:O76" si="7">SUM(D68:D75)</f>
        <v>28.380000000000003</v>
      </c>
      <c r="E76" s="17">
        <f t="shared" si="7"/>
        <v>26.46</v>
      </c>
      <c r="F76" s="17">
        <f t="shared" si="7"/>
        <v>111.38</v>
      </c>
      <c r="G76" s="17">
        <f t="shared" si="7"/>
        <v>818.9</v>
      </c>
      <c r="H76" s="17">
        <f t="shared" si="7"/>
        <v>1.08</v>
      </c>
      <c r="I76" s="17">
        <f t="shared" si="7"/>
        <v>165.22000000000003</v>
      </c>
      <c r="J76" s="17">
        <f t="shared" si="7"/>
        <v>1.02</v>
      </c>
      <c r="K76" s="17">
        <f t="shared" si="7"/>
        <v>3.93</v>
      </c>
      <c r="L76" s="17">
        <f t="shared" si="7"/>
        <v>483.58000000000004</v>
      </c>
      <c r="M76" s="17">
        <f t="shared" si="7"/>
        <v>468.90999999999985</v>
      </c>
      <c r="N76" s="17">
        <f t="shared" si="7"/>
        <v>98</v>
      </c>
      <c r="O76" s="17">
        <f t="shared" si="7"/>
        <v>184.35</v>
      </c>
    </row>
    <row r="77" spans="1:16" ht="11.1" customHeight="1" x14ac:dyDescent="0.25">
      <c r="A77" s="54"/>
      <c r="B77" s="59" t="s">
        <v>8</v>
      </c>
      <c r="C77" s="38"/>
      <c r="D77" s="50">
        <f t="shared" ref="D77:O77" si="8">D66+D76</f>
        <v>43.615000000000002</v>
      </c>
      <c r="E77" s="50">
        <f t="shared" si="8"/>
        <v>47.95</v>
      </c>
      <c r="F77" s="50">
        <f t="shared" si="8"/>
        <v>195.16</v>
      </c>
      <c r="G77" s="50">
        <f t="shared" si="8"/>
        <v>1408.1999999999998</v>
      </c>
      <c r="H77" s="50">
        <f t="shared" si="8"/>
        <v>1.9400000000000002</v>
      </c>
      <c r="I77" s="50">
        <f t="shared" si="8"/>
        <v>212.61</v>
      </c>
      <c r="J77" s="50">
        <f t="shared" si="8"/>
        <v>78.358999999999995</v>
      </c>
      <c r="K77" s="50">
        <f t="shared" si="8"/>
        <v>7.7480000000000011</v>
      </c>
      <c r="L77" s="50">
        <f t="shared" si="8"/>
        <v>991.08</v>
      </c>
      <c r="M77" s="50">
        <f t="shared" si="8"/>
        <v>779.54999999999973</v>
      </c>
      <c r="N77" s="50">
        <f t="shared" si="8"/>
        <v>156.48000000000002</v>
      </c>
      <c r="O77" s="50">
        <f t="shared" si="8"/>
        <v>188.483</v>
      </c>
    </row>
    <row r="78" spans="1:16" ht="11.1" customHeight="1" x14ac:dyDescent="0.25"/>
    <row r="79" spans="1:16" ht="11.1" customHeight="1" x14ac:dyDescent="0.25">
      <c r="A79" s="21"/>
      <c r="B79" s="21" t="s">
        <v>24</v>
      </c>
      <c r="C79" s="22"/>
      <c r="D79" s="20"/>
      <c r="E79" s="22"/>
      <c r="F79" s="22"/>
      <c r="G79" s="22"/>
      <c r="H79" s="20"/>
      <c r="I79" s="20"/>
      <c r="J79" s="20"/>
      <c r="K79" s="72"/>
      <c r="L79" s="20"/>
      <c r="M79" s="20"/>
      <c r="N79" s="20"/>
      <c r="O79" s="20"/>
      <c r="P79" s="3"/>
    </row>
    <row r="80" spans="1:16" ht="11.1" customHeight="1" x14ac:dyDescent="0.25">
      <c r="A80" s="54"/>
      <c r="B80" s="54" t="s">
        <v>12</v>
      </c>
      <c r="C80" s="20" t="s">
        <v>103</v>
      </c>
      <c r="D80" s="20"/>
      <c r="E80" s="20"/>
      <c r="F80" s="20"/>
      <c r="G80" s="20"/>
      <c r="H80" s="20"/>
      <c r="I80" s="20"/>
      <c r="J80" s="20"/>
      <c r="K80" s="72"/>
      <c r="L80" s="20"/>
      <c r="M80" s="20"/>
      <c r="N80" s="20"/>
      <c r="O80" s="20"/>
      <c r="P80" s="3"/>
    </row>
    <row r="81" spans="1:16" ht="11.1" customHeight="1" x14ac:dyDescent="0.25">
      <c r="A81" s="54"/>
      <c r="B81" s="54" t="s">
        <v>13</v>
      </c>
      <c r="C81" s="105" t="s">
        <v>107</v>
      </c>
      <c r="D81" s="106"/>
      <c r="E81" s="20"/>
      <c r="F81" s="20"/>
      <c r="G81" s="20"/>
      <c r="H81" s="20"/>
      <c r="I81" s="20"/>
      <c r="J81" s="20"/>
      <c r="K81" s="20"/>
      <c r="L81" s="34"/>
      <c r="M81" s="34"/>
      <c r="N81" s="34"/>
      <c r="O81" s="34"/>
      <c r="P81" s="3"/>
    </row>
    <row r="82" spans="1:16" ht="11.1" customHeight="1" x14ac:dyDescent="0.25">
      <c r="A82" s="54"/>
      <c r="B82" s="54" t="s">
        <v>15</v>
      </c>
      <c r="C82" s="77" t="s">
        <v>16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12"/>
    </row>
    <row r="83" spans="1:16" ht="11.1" customHeight="1" x14ac:dyDescent="0.25">
      <c r="A83" s="107" t="s">
        <v>0</v>
      </c>
      <c r="B83" s="109" t="s">
        <v>1</v>
      </c>
      <c r="C83" s="110" t="s">
        <v>2</v>
      </c>
      <c r="D83" s="71" t="s">
        <v>3</v>
      </c>
      <c r="E83" s="71" t="s">
        <v>4</v>
      </c>
      <c r="F83" s="110" t="s">
        <v>5</v>
      </c>
      <c r="G83" s="110" t="s">
        <v>6</v>
      </c>
      <c r="H83" s="111" t="s">
        <v>17</v>
      </c>
      <c r="I83" s="111"/>
      <c r="J83" s="111"/>
      <c r="K83" s="111"/>
      <c r="L83" s="111" t="s">
        <v>7</v>
      </c>
      <c r="M83" s="111"/>
      <c r="N83" s="111"/>
      <c r="O83" s="111"/>
      <c r="P83" s="12"/>
    </row>
    <row r="84" spans="1:16" ht="11.1" customHeight="1" x14ac:dyDescent="0.25">
      <c r="A84" s="108"/>
      <c r="B84" s="109"/>
      <c r="C84" s="110"/>
      <c r="D84" s="71" t="s">
        <v>8</v>
      </c>
      <c r="E84" s="71" t="s">
        <v>8</v>
      </c>
      <c r="F84" s="110"/>
      <c r="G84" s="110"/>
      <c r="H84" s="16" t="s">
        <v>43</v>
      </c>
      <c r="I84" s="16" t="s">
        <v>44</v>
      </c>
      <c r="J84" s="16" t="s">
        <v>45</v>
      </c>
      <c r="K84" s="16" t="s">
        <v>46</v>
      </c>
      <c r="L84" s="16" t="s">
        <v>47</v>
      </c>
      <c r="M84" s="16" t="s">
        <v>48</v>
      </c>
      <c r="N84" s="16" t="s">
        <v>49</v>
      </c>
      <c r="O84" s="16" t="s">
        <v>9</v>
      </c>
      <c r="P84" s="8"/>
    </row>
    <row r="85" spans="1:16" ht="11.1" customHeight="1" x14ac:dyDescent="0.25">
      <c r="A85" s="14"/>
      <c r="B85" s="24" t="s">
        <v>82</v>
      </c>
      <c r="C85" s="16"/>
      <c r="D85" s="16"/>
      <c r="E85" s="16"/>
      <c r="F85" s="16"/>
      <c r="G85" s="18">
        <f>G92*100/235000</f>
        <v>0.24953191489361704</v>
      </c>
      <c r="H85" s="16"/>
      <c r="I85" s="16"/>
      <c r="J85" s="16"/>
      <c r="K85" s="16"/>
      <c r="L85" s="16"/>
      <c r="M85" s="16"/>
      <c r="N85" s="16"/>
      <c r="O85" s="16"/>
      <c r="P85" s="10"/>
    </row>
    <row r="86" spans="1:16" ht="11.1" customHeight="1" x14ac:dyDescent="0.25">
      <c r="A86" s="14">
        <v>30</v>
      </c>
      <c r="B86" s="14" t="s">
        <v>73</v>
      </c>
      <c r="C86" s="16">
        <v>80</v>
      </c>
      <c r="D86" s="16">
        <v>1.04</v>
      </c>
      <c r="E86" s="16">
        <v>6.92</v>
      </c>
      <c r="F86" s="16">
        <v>5.7</v>
      </c>
      <c r="G86" s="16">
        <v>97.2</v>
      </c>
      <c r="H86" s="16">
        <v>0.04</v>
      </c>
      <c r="I86" s="16">
        <v>14.45</v>
      </c>
      <c r="J86" s="16">
        <v>0.21</v>
      </c>
      <c r="K86" s="16">
        <v>3.32</v>
      </c>
      <c r="L86" s="16">
        <v>23.75</v>
      </c>
      <c r="M86" s="16">
        <v>32.799999999999997</v>
      </c>
      <c r="N86" s="16">
        <v>13.63</v>
      </c>
      <c r="O86" s="16">
        <v>0.68</v>
      </c>
      <c r="P86" s="10"/>
    </row>
    <row r="87" spans="1:16" ht="11.1" customHeight="1" x14ac:dyDescent="0.25">
      <c r="A87" s="16">
        <v>127</v>
      </c>
      <c r="B87" s="14" t="s">
        <v>89</v>
      </c>
      <c r="C87" s="35">
        <v>200</v>
      </c>
      <c r="D87" s="16">
        <v>6.5</v>
      </c>
      <c r="E87" s="16">
        <v>9.1999999999999993</v>
      </c>
      <c r="F87" s="16">
        <v>25.5</v>
      </c>
      <c r="G87" s="16">
        <v>240</v>
      </c>
      <c r="H87" s="35">
        <v>0.18</v>
      </c>
      <c r="I87" s="35">
        <v>1.7</v>
      </c>
      <c r="J87" s="35">
        <v>1.26</v>
      </c>
      <c r="K87" s="35">
        <v>4.1399999999999997</v>
      </c>
      <c r="L87" s="35">
        <v>240.5</v>
      </c>
      <c r="M87" s="35">
        <v>177.3</v>
      </c>
      <c r="N87" s="35">
        <v>52.7</v>
      </c>
      <c r="O87" s="16">
        <v>2.64</v>
      </c>
      <c r="P87" s="10"/>
    </row>
    <row r="88" spans="1:16" ht="11.1" customHeight="1" x14ac:dyDescent="0.25">
      <c r="A88" s="16">
        <v>685</v>
      </c>
      <c r="B88" s="14" t="s">
        <v>84</v>
      </c>
      <c r="C88" s="35">
        <v>200</v>
      </c>
      <c r="D88" s="35">
        <v>0.2</v>
      </c>
      <c r="E88" s="35">
        <v>0</v>
      </c>
      <c r="F88" s="35">
        <v>14.2</v>
      </c>
      <c r="G88" s="35">
        <v>58</v>
      </c>
      <c r="H88" s="35">
        <v>0.01</v>
      </c>
      <c r="I88" s="35">
        <v>0.75</v>
      </c>
      <c r="J88" s="35">
        <v>0.02</v>
      </c>
      <c r="K88" s="35">
        <v>0.2</v>
      </c>
      <c r="L88" s="35">
        <v>11.54</v>
      </c>
      <c r="M88" s="35">
        <v>20.75</v>
      </c>
      <c r="N88" s="35">
        <v>25.5</v>
      </c>
      <c r="O88" s="35">
        <v>0.81</v>
      </c>
      <c r="P88" s="10"/>
    </row>
    <row r="89" spans="1:16" ht="11.1" customHeight="1" x14ac:dyDescent="0.25">
      <c r="A89" s="14">
        <v>248</v>
      </c>
      <c r="B89" s="14" t="s">
        <v>52</v>
      </c>
      <c r="C89" s="16">
        <v>140</v>
      </c>
      <c r="D89" s="16">
        <v>1.1000000000000001</v>
      </c>
      <c r="E89" s="16">
        <v>0.5</v>
      </c>
      <c r="F89" s="16">
        <v>18.399999999999999</v>
      </c>
      <c r="G89" s="16">
        <v>134.4</v>
      </c>
      <c r="H89" s="16">
        <v>0.06</v>
      </c>
      <c r="I89" s="16">
        <v>15</v>
      </c>
      <c r="J89" s="16">
        <v>0</v>
      </c>
      <c r="K89" s="16">
        <v>0.6</v>
      </c>
      <c r="L89" s="16">
        <v>80.400000000000006</v>
      </c>
      <c r="M89" s="16">
        <v>42</v>
      </c>
      <c r="N89" s="16">
        <v>63</v>
      </c>
      <c r="O89" s="16">
        <v>1.24</v>
      </c>
      <c r="P89" s="10"/>
    </row>
    <row r="90" spans="1:16" ht="11.1" customHeight="1" x14ac:dyDescent="0.25">
      <c r="A90" s="14"/>
      <c r="B90" s="14" t="s">
        <v>34</v>
      </c>
      <c r="C90" s="16">
        <v>20</v>
      </c>
      <c r="D90" s="16">
        <v>1.58</v>
      </c>
      <c r="E90" s="16">
        <v>0.2</v>
      </c>
      <c r="F90" s="16">
        <v>7.66</v>
      </c>
      <c r="G90" s="16">
        <v>25.5</v>
      </c>
      <c r="H90" s="16">
        <v>0.02</v>
      </c>
      <c r="I90" s="16">
        <v>0</v>
      </c>
      <c r="J90" s="16">
        <v>0</v>
      </c>
      <c r="K90" s="16">
        <v>0.23</v>
      </c>
      <c r="L90" s="16">
        <v>4.5999999999999996</v>
      </c>
      <c r="M90" s="16">
        <v>17.399999999999999</v>
      </c>
      <c r="N90" s="16">
        <v>6.6</v>
      </c>
      <c r="O90" s="16">
        <v>0.22</v>
      </c>
      <c r="P90" s="10"/>
    </row>
    <row r="91" spans="1:16" ht="11.1" customHeight="1" x14ac:dyDescent="0.25">
      <c r="A91" s="14"/>
      <c r="B91" s="14" t="s">
        <v>35</v>
      </c>
      <c r="C91" s="16">
        <v>40</v>
      </c>
      <c r="D91" s="16">
        <v>2.2400000000000002</v>
      </c>
      <c r="E91" s="16">
        <v>0.44</v>
      </c>
      <c r="F91" s="16">
        <v>15.32</v>
      </c>
      <c r="G91" s="16">
        <v>31.3</v>
      </c>
      <c r="H91" s="16">
        <v>0.68</v>
      </c>
      <c r="I91" s="16">
        <v>0</v>
      </c>
      <c r="J91" s="16">
        <v>0</v>
      </c>
      <c r="K91" s="16">
        <v>0</v>
      </c>
      <c r="L91" s="16">
        <v>11.38</v>
      </c>
      <c r="M91" s="16">
        <v>42.4</v>
      </c>
      <c r="N91" s="16">
        <v>10</v>
      </c>
      <c r="O91" s="16">
        <v>1.24</v>
      </c>
      <c r="P91" s="11"/>
    </row>
    <row r="92" spans="1:16" ht="11.1" customHeight="1" x14ac:dyDescent="0.25">
      <c r="A92" s="33"/>
      <c r="B92" s="56" t="s">
        <v>18</v>
      </c>
      <c r="C92" s="17"/>
      <c r="D92" s="47">
        <f t="shared" ref="D92:O92" si="9">SUM(D86:D91)</f>
        <v>12.66</v>
      </c>
      <c r="E92" s="47">
        <f t="shared" si="9"/>
        <v>17.259999999999998</v>
      </c>
      <c r="F92" s="47">
        <f t="shared" si="9"/>
        <v>86.78</v>
      </c>
      <c r="G92" s="47">
        <f t="shared" si="9"/>
        <v>586.4</v>
      </c>
      <c r="H92" s="47">
        <f t="shared" si="9"/>
        <v>0.9900000000000001</v>
      </c>
      <c r="I92" s="47">
        <f t="shared" si="9"/>
        <v>31.9</v>
      </c>
      <c r="J92" s="47">
        <f t="shared" si="9"/>
        <v>1.49</v>
      </c>
      <c r="K92" s="47">
        <f t="shared" si="9"/>
        <v>8.49</v>
      </c>
      <c r="L92" s="47">
        <f t="shared" si="9"/>
        <v>372.17000000000007</v>
      </c>
      <c r="M92" s="47">
        <f t="shared" si="9"/>
        <v>332.65</v>
      </c>
      <c r="N92" s="47">
        <f t="shared" si="9"/>
        <v>171.42999999999998</v>
      </c>
      <c r="O92" s="47">
        <f t="shared" si="9"/>
        <v>6.830000000000001</v>
      </c>
      <c r="P92" s="15"/>
    </row>
    <row r="93" spans="1:16" ht="11.1" customHeight="1" x14ac:dyDescent="0.25">
      <c r="A93" s="14"/>
      <c r="B93" s="24" t="s">
        <v>10</v>
      </c>
      <c r="C93" s="16"/>
      <c r="D93" s="16"/>
      <c r="E93" s="16"/>
      <c r="F93" s="16"/>
      <c r="G93" s="18">
        <f>G101*100/235000</f>
        <v>0.35072340425531917</v>
      </c>
      <c r="H93" s="16"/>
      <c r="I93" s="16"/>
      <c r="J93" s="16"/>
      <c r="K93" s="16"/>
      <c r="L93" s="16"/>
      <c r="M93" s="16"/>
      <c r="N93" s="16"/>
      <c r="O93" s="16"/>
      <c r="P93" s="10"/>
    </row>
    <row r="94" spans="1:16" ht="11.1" customHeight="1" x14ac:dyDescent="0.25">
      <c r="A94" s="14">
        <v>13</v>
      </c>
      <c r="B94" s="14" t="s">
        <v>36</v>
      </c>
      <c r="C94" s="16">
        <v>80</v>
      </c>
      <c r="D94" s="16">
        <v>0.96</v>
      </c>
      <c r="E94" s="16">
        <v>3.92</v>
      </c>
      <c r="F94" s="16">
        <v>8.4</v>
      </c>
      <c r="G94" s="16">
        <v>67.599999999999994</v>
      </c>
      <c r="H94" s="16">
        <v>3.2000000000000001E-2</v>
      </c>
      <c r="I94" s="16">
        <v>24.3</v>
      </c>
      <c r="J94" s="16">
        <v>0.22</v>
      </c>
      <c r="K94" s="16">
        <v>2.31</v>
      </c>
      <c r="L94" s="16">
        <v>47.54</v>
      </c>
      <c r="M94" s="16">
        <v>3.3</v>
      </c>
      <c r="N94" s="16">
        <v>13.64</v>
      </c>
      <c r="O94" s="16">
        <v>0.59</v>
      </c>
      <c r="P94" s="10"/>
    </row>
    <row r="95" spans="1:16" ht="11.1" customHeight="1" x14ac:dyDescent="0.25">
      <c r="A95" s="14">
        <v>43</v>
      </c>
      <c r="B95" s="14" t="s">
        <v>69</v>
      </c>
      <c r="C95" s="16">
        <v>200</v>
      </c>
      <c r="D95" s="16">
        <v>4.2</v>
      </c>
      <c r="E95" s="16">
        <v>7.5</v>
      </c>
      <c r="F95" s="16">
        <v>20.2</v>
      </c>
      <c r="G95" s="16">
        <v>83.2</v>
      </c>
      <c r="H95" s="16">
        <v>0.15</v>
      </c>
      <c r="I95" s="16">
        <v>14.3</v>
      </c>
      <c r="J95" s="16">
        <v>0</v>
      </c>
      <c r="K95" s="16">
        <v>2.4300000000000002</v>
      </c>
      <c r="L95" s="16">
        <v>35.700000000000003</v>
      </c>
      <c r="M95" s="16">
        <v>26.68</v>
      </c>
      <c r="N95" s="16">
        <v>10.8</v>
      </c>
      <c r="O95" s="16">
        <v>0.76</v>
      </c>
      <c r="P95" s="10"/>
    </row>
    <row r="96" spans="1:16" ht="11.1" customHeight="1" x14ac:dyDescent="0.25">
      <c r="A96" s="16">
        <v>297</v>
      </c>
      <c r="B96" s="48" t="s">
        <v>65</v>
      </c>
      <c r="C96" s="35">
        <v>180</v>
      </c>
      <c r="D96" s="35">
        <v>10.08</v>
      </c>
      <c r="E96" s="35">
        <v>11.96</v>
      </c>
      <c r="F96" s="35">
        <v>30.5</v>
      </c>
      <c r="G96" s="35">
        <v>360.6</v>
      </c>
      <c r="H96" s="35">
        <v>0.18</v>
      </c>
      <c r="I96" s="35">
        <v>0</v>
      </c>
      <c r="J96" s="35">
        <v>2E-3</v>
      </c>
      <c r="K96" s="35">
        <v>0.02</v>
      </c>
      <c r="L96" s="35">
        <v>96.8</v>
      </c>
      <c r="M96" s="35">
        <v>17.41</v>
      </c>
      <c r="N96" s="35">
        <v>142.5</v>
      </c>
      <c r="O96" s="35">
        <v>1.35</v>
      </c>
      <c r="P96" s="10"/>
    </row>
    <row r="97" spans="1:16" ht="11.1" customHeight="1" x14ac:dyDescent="0.25">
      <c r="A97" s="14">
        <v>63</v>
      </c>
      <c r="B97" s="14" t="s">
        <v>39</v>
      </c>
      <c r="C97" s="16">
        <v>100</v>
      </c>
      <c r="D97" s="16">
        <v>13.9</v>
      </c>
      <c r="E97" s="16">
        <v>6.5</v>
      </c>
      <c r="F97" s="16">
        <v>3.5</v>
      </c>
      <c r="G97" s="16">
        <v>132</v>
      </c>
      <c r="H97" s="16">
        <v>0.23</v>
      </c>
      <c r="I97" s="16">
        <v>6.2</v>
      </c>
      <c r="J97" s="16">
        <v>0.35</v>
      </c>
      <c r="K97" s="16">
        <v>0.46</v>
      </c>
      <c r="L97" s="16">
        <v>62.5</v>
      </c>
      <c r="M97" s="16">
        <v>337.9</v>
      </c>
      <c r="N97" s="16">
        <v>40.4</v>
      </c>
      <c r="O97" s="16">
        <v>1</v>
      </c>
      <c r="P97" s="10"/>
    </row>
    <row r="98" spans="1:16" ht="11.1" customHeight="1" x14ac:dyDescent="0.25">
      <c r="A98" s="14">
        <v>153</v>
      </c>
      <c r="B98" s="14" t="s">
        <v>63</v>
      </c>
      <c r="C98" s="16">
        <v>200</v>
      </c>
      <c r="D98" s="16">
        <v>0.6</v>
      </c>
      <c r="E98" s="16">
        <v>0</v>
      </c>
      <c r="F98" s="16">
        <v>29.5</v>
      </c>
      <c r="G98" s="16">
        <v>124</v>
      </c>
      <c r="H98" s="16">
        <v>0.01</v>
      </c>
      <c r="I98" s="16">
        <v>0.75</v>
      </c>
      <c r="J98" s="16">
        <v>0.02</v>
      </c>
      <c r="K98" s="16">
        <v>0.2</v>
      </c>
      <c r="L98" s="16">
        <v>60</v>
      </c>
      <c r="M98" s="16">
        <v>20.75</v>
      </c>
      <c r="N98" s="16">
        <v>25.5</v>
      </c>
      <c r="O98" s="16">
        <v>0.81</v>
      </c>
      <c r="P98" s="10"/>
    </row>
    <row r="99" spans="1:16" ht="11.1" customHeight="1" x14ac:dyDescent="0.25">
      <c r="A99" s="14"/>
      <c r="B99" s="14" t="s">
        <v>34</v>
      </c>
      <c r="C99" s="16">
        <v>20</v>
      </c>
      <c r="D99" s="16">
        <v>1.58</v>
      </c>
      <c r="E99" s="16">
        <v>0.2</v>
      </c>
      <c r="F99" s="16">
        <v>7.66</v>
      </c>
      <c r="G99" s="16">
        <v>25.5</v>
      </c>
      <c r="H99" s="16">
        <v>0.02</v>
      </c>
      <c r="I99" s="16">
        <v>0</v>
      </c>
      <c r="J99" s="16">
        <v>0</v>
      </c>
      <c r="K99" s="16">
        <v>0.23</v>
      </c>
      <c r="L99" s="16">
        <v>4.5999999999999996</v>
      </c>
      <c r="M99" s="16">
        <v>17.399999999999999</v>
      </c>
      <c r="N99" s="16">
        <v>6.6</v>
      </c>
      <c r="O99" s="16">
        <v>0.22</v>
      </c>
      <c r="P99" s="11"/>
    </row>
    <row r="100" spans="1:16" ht="11.1" customHeight="1" x14ac:dyDescent="0.25">
      <c r="A100" s="14"/>
      <c r="B100" s="14" t="s">
        <v>35</v>
      </c>
      <c r="C100" s="16">
        <v>40</v>
      </c>
      <c r="D100" s="16">
        <v>2.2400000000000002</v>
      </c>
      <c r="E100" s="16">
        <v>0.44</v>
      </c>
      <c r="F100" s="16">
        <v>15.32</v>
      </c>
      <c r="G100" s="16">
        <v>31.3</v>
      </c>
      <c r="H100" s="16">
        <v>0.68</v>
      </c>
      <c r="I100" s="16">
        <v>0</v>
      </c>
      <c r="J100" s="16">
        <v>0</v>
      </c>
      <c r="K100" s="16">
        <v>0</v>
      </c>
      <c r="L100" s="16">
        <v>11.38</v>
      </c>
      <c r="M100" s="16">
        <v>42.4</v>
      </c>
      <c r="N100" s="16">
        <v>10</v>
      </c>
      <c r="O100" s="16">
        <v>1.24</v>
      </c>
      <c r="P100" s="2"/>
    </row>
    <row r="101" spans="1:16" ht="11.1" customHeight="1" x14ac:dyDescent="0.25">
      <c r="A101" s="54"/>
      <c r="B101" s="56" t="s">
        <v>18</v>
      </c>
      <c r="C101" s="17"/>
      <c r="D101" s="17">
        <f t="shared" ref="D101:O101" si="10">SUM(D94:D100)</f>
        <v>33.56</v>
      </c>
      <c r="E101" s="17">
        <f t="shared" si="10"/>
        <v>30.520000000000003</v>
      </c>
      <c r="F101" s="17">
        <f t="shared" si="10"/>
        <v>115.07999999999998</v>
      </c>
      <c r="G101" s="17">
        <f t="shared" si="10"/>
        <v>824.2</v>
      </c>
      <c r="H101" s="17">
        <f t="shared" si="10"/>
        <v>1.302</v>
      </c>
      <c r="I101" s="17">
        <f t="shared" si="10"/>
        <v>45.550000000000004</v>
      </c>
      <c r="J101" s="17">
        <f t="shared" si="10"/>
        <v>0.59199999999999997</v>
      </c>
      <c r="K101" s="17">
        <f t="shared" si="10"/>
        <v>5.65</v>
      </c>
      <c r="L101" s="17">
        <f t="shared" si="10"/>
        <v>318.52000000000004</v>
      </c>
      <c r="M101" s="17">
        <f t="shared" si="10"/>
        <v>465.83999999999992</v>
      </c>
      <c r="N101" s="17">
        <f t="shared" si="10"/>
        <v>249.44</v>
      </c>
      <c r="O101" s="17">
        <f t="shared" si="10"/>
        <v>5.97</v>
      </c>
      <c r="P101" s="2"/>
    </row>
    <row r="102" spans="1:16" ht="11.1" customHeight="1" x14ac:dyDescent="0.25">
      <c r="A102" s="54"/>
      <c r="B102" s="59" t="s">
        <v>8</v>
      </c>
      <c r="C102" s="38"/>
      <c r="D102" s="50">
        <f t="shared" ref="D102:O102" si="11">D92+D101</f>
        <v>46.22</v>
      </c>
      <c r="E102" s="50">
        <f t="shared" si="11"/>
        <v>47.78</v>
      </c>
      <c r="F102" s="50">
        <f t="shared" si="11"/>
        <v>201.85999999999999</v>
      </c>
      <c r="G102" s="50">
        <f t="shared" si="11"/>
        <v>1410.6</v>
      </c>
      <c r="H102" s="50">
        <f t="shared" si="11"/>
        <v>2.2920000000000003</v>
      </c>
      <c r="I102" s="50">
        <f t="shared" si="11"/>
        <v>77.45</v>
      </c>
      <c r="J102" s="50">
        <f t="shared" si="11"/>
        <v>2.0819999999999999</v>
      </c>
      <c r="K102" s="50">
        <f t="shared" si="11"/>
        <v>14.14</v>
      </c>
      <c r="L102" s="50">
        <f t="shared" si="11"/>
        <v>690.69</v>
      </c>
      <c r="M102" s="50">
        <f t="shared" si="11"/>
        <v>798.4899999999999</v>
      </c>
      <c r="N102" s="50">
        <f t="shared" si="11"/>
        <v>420.87</v>
      </c>
      <c r="O102" s="50">
        <f t="shared" si="11"/>
        <v>12.8</v>
      </c>
      <c r="P102" s="3"/>
    </row>
    <row r="103" spans="1:16" ht="11.1" customHeight="1" x14ac:dyDescent="0.25"/>
    <row r="104" spans="1:16" ht="11.1" customHeight="1" x14ac:dyDescent="0.25">
      <c r="A104" s="21"/>
      <c r="B104" s="21" t="s">
        <v>25</v>
      </c>
      <c r="C104" s="22"/>
      <c r="D104" s="20"/>
      <c r="E104" s="22"/>
      <c r="F104" s="22"/>
      <c r="G104" s="22"/>
      <c r="H104" s="20"/>
      <c r="I104" s="20"/>
      <c r="J104" s="20"/>
      <c r="K104" s="72"/>
      <c r="L104" s="20"/>
      <c r="M104" s="20"/>
      <c r="N104" s="20"/>
      <c r="O104" s="20"/>
      <c r="P104" s="3"/>
    </row>
    <row r="105" spans="1:16" ht="11.1" customHeight="1" x14ac:dyDescent="0.25">
      <c r="A105" s="54"/>
      <c r="B105" s="54" t="s">
        <v>12</v>
      </c>
      <c r="C105" s="20" t="s">
        <v>103</v>
      </c>
      <c r="D105" s="20"/>
      <c r="E105" s="20"/>
      <c r="F105" s="20"/>
      <c r="G105" s="20"/>
      <c r="H105" s="20"/>
      <c r="I105" s="20"/>
      <c r="J105" s="20"/>
      <c r="K105" s="72"/>
      <c r="L105" s="20"/>
      <c r="M105" s="20"/>
      <c r="N105" s="20"/>
      <c r="O105" s="20"/>
      <c r="P105" s="3"/>
    </row>
    <row r="106" spans="1:16" ht="11.1" customHeight="1" x14ac:dyDescent="0.25">
      <c r="A106" s="54"/>
      <c r="B106" s="54" t="s">
        <v>13</v>
      </c>
      <c r="C106" s="105" t="s">
        <v>107</v>
      </c>
      <c r="D106" s="106"/>
      <c r="E106" s="20"/>
      <c r="F106" s="20"/>
      <c r="G106" s="20"/>
      <c r="H106" s="20"/>
      <c r="I106" s="20"/>
      <c r="J106" s="20"/>
      <c r="K106" s="20"/>
      <c r="L106" s="34"/>
      <c r="M106" s="34"/>
      <c r="N106" s="34"/>
      <c r="O106" s="34"/>
      <c r="P106" s="3"/>
    </row>
    <row r="107" spans="1:16" ht="11.1" customHeight="1" x14ac:dyDescent="0.25">
      <c r="A107" s="54"/>
      <c r="B107" s="54" t="s">
        <v>15</v>
      </c>
      <c r="C107" s="77" t="s">
        <v>16</v>
      </c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12"/>
    </row>
    <row r="108" spans="1:16" ht="11.1" customHeight="1" x14ac:dyDescent="0.25">
      <c r="A108" s="107" t="s">
        <v>0</v>
      </c>
      <c r="B108" s="109" t="s">
        <v>1</v>
      </c>
      <c r="C108" s="110" t="s">
        <v>2</v>
      </c>
      <c r="D108" s="71" t="s">
        <v>3</v>
      </c>
      <c r="E108" s="71" t="s">
        <v>4</v>
      </c>
      <c r="F108" s="110" t="s">
        <v>5</v>
      </c>
      <c r="G108" s="110" t="s">
        <v>6</v>
      </c>
      <c r="H108" s="111" t="s">
        <v>17</v>
      </c>
      <c r="I108" s="111"/>
      <c r="J108" s="111"/>
      <c r="K108" s="111"/>
      <c r="L108" s="111" t="s">
        <v>7</v>
      </c>
      <c r="M108" s="111"/>
      <c r="N108" s="111"/>
      <c r="O108" s="111"/>
      <c r="P108" s="12"/>
    </row>
    <row r="109" spans="1:16" ht="11.1" customHeight="1" x14ac:dyDescent="0.25">
      <c r="A109" s="108"/>
      <c r="B109" s="109"/>
      <c r="C109" s="110"/>
      <c r="D109" s="71" t="s">
        <v>8</v>
      </c>
      <c r="E109" s="71" t="s">
        <v>8</v>
      </c>
      <c r="F109" s="110"/>
      <c r="G109" s="110"/>
      <c r="H109" s="16" t="s">
        <v>43</v>
      </c>
      <c r="I109" s="16" t="s">
        <v>44</v>
      </c>
      <c r="J109" s="16" t="s">
        <v>45</v>
      </c>
      <c r="K109" s="16" t="s">
        <v>46</v>
      </c>
      <c r="L109" s="16" t="s">
        <v>47</v>
      </c>
      <c r="M109" s="16" t="s">
        <v>48</v>
      </c>
      <c r="N109" s="16" t="s">
        <v>49</v>
      </c>
      <c r="O109" s="16" t="s">
        <v>9</v>
      </c>
      <c r="P109" s="8"/>
    </row>
    <row r="110" spans="1:16" ht="11.1" customHeight="1" x14ac:dyDescent="0.25">
      <c r="A110" s="39"/>
      <c r="B110" s="40" t="s">
        <v>31</v>
      </c>
      <c r="C110" s="41"/>
      <c r="D110" s="41"/>
      <c r="E110" s="41"/>
      <c r="F110" s="41"/>
      <c r="G110" s="42">
        <f>G116*100/235000</f>
        <v>0.24795744680851062</v>
      </c>
      <c r="H110" s="16"/>
      <c r="I110" s="16"/>
      <c r="J110" s="16"/>
      <c r="K110" s="16"/>
      <c r="L110" s="16"/>
      <c r="M110" s="16"/>
      <c r="N110" s="16"/>
      <c r="O110" s="16"/>
      <c r="P110" s="10"/>
    </row>
    <row r="111" spans="1:16" ht="11.1" customHeight="1" x14ac:dyDescent="0.25">
      <c r="A111" s="97">
        <v>2</v>
      </c>
      <c r="B111" s="93" t="s">
        <v>50</v>
      </c>
      <c r="C111" s="28">
        <v>100</v>
      </c>
      <c r="D111" s="28">
        <v>1.1000000000000001</v>
      </c>
      <c r="E111" s="28">
        <v>5</v>
      </c>
      <c r="F111" s="28">
        <v>4.7</v>
      </c>
      <c r="G111" s="28">
        <v>62.9</v>
      </c>
      <c r="H111" s="28">
        <v>0.09</v>
      </c>
      <c r="I111" s="28">
        <v>20.3</v>
      </c>
      <c r="J111" s="28">
        <v>0</v>
      </c>
      <c r="K111" s="28">
        <v>3.37</v>
      </c>
      <c r="L111" s="28">
        <v>31.6</v>
      </c>
      <c r="M111" s="28">
        <v>32.119999999999997</v>
      </c>
      <c r="N111" s="28">
        <v>17.62</v>
      </c>
      <c r="O111" s="28">
        <v>1.26</v>
      </c>
      <c r="P111" s="10"/>
    </row>
    <row r="112" spans="1:16" ht="11.1" customHeight="1" x14ac:dyDescent="0.25">
      <c r="A112" s="96">
        <v>109</v>
      </c>
      <c r="B112" s="94" t="s">
        <v>111</v>
      </c>
      <c r="C112" s="35">
        <v>150</v>
      </c>
      <c r="D112" s="35">
        <v>8.66</v>
      </c>
      <c r="E112" s="35">
        <v>8.32</v>
      </c>
      <c r="F112" s="35">
        <v>15.97</v>
      </c>
      <c r="G112" s="35">
        <v>321</v>
      </c>
      <c r="H112" s="35">
        <v>0.08</v>
      </c>
      <c r="I112" s="35">
        <v>0.73499999999999999</v>
      </c>
      <c r="J112" s="35">
        <v>6.7000000000000004E-2</v>
      </c>
      <c r="K112" s="35">
        <v>5.1999999999999998E-2</v>
      </c>
      <c r="L112" s="35">
        <v>306</v>
      </c>
      <c r="M112" s="35">
        <v>39.1</v>
      </c>
      <c r="N112" s="35">
        <v>327.12</v>
      </c>
      <c r="O112" s="35">
        <v>0.69699999999999995</v>
      </c>
      <c r="P112" s="10"/>
    </row>
    <row r="113" spans="1:16" ht="11.1" customHeight="1" x14ac:dyDescent="0.25">
      <c r="A113" s="98">
        <v>631</v>
      </c>
      <c r="B113" s="95" t="s">
        <v>80</v>
      </c>
      <c r="C113" s="31">
        <v>200</v>
      </c>
      <c r="D113" s="31">
        <v>0.2</v>
      </c>
      <c r="E113" s="31">
        <v>0</v>
      </c>
      <c r="F113" s="31">
        <v>29.5</v>
      </c>
      <c r="G113" s="31">
        <v>142</v>
      </c>
      <c r="H113" s="31">
        <v>0.01</v>
      </c>
      <c r="I113" s="31">
        <v>1.8</v>
      </c>
      <c r="J113" s="31">
        <v>0</v>
      </c>
      <c r="K113" s="31">
        <v>0</v>
      </c>
      <c r="L113" s="31">
        <v>23.73</v>
      </c>
      <c r="M113" s="31">
        <v>4.4000000000000004</v>
      </c>
      <c r="N113" s="31">
        <v>3.6</v>
      </c>
      <c r="O113" s="31">
        <v>0.18</v>
      </c>
      <c r="P113" s="10"/>
    </row>
    <row r="114" spans="1:16" ht="11.1" customHeight="1" x14ac:dyDescent="0.25">
      <c r="A114" s="14"/>
      <c r="B114" s="14" t="s">
        <v>34</v>
      </c>
      <c r="C114" s="16">
        <v>20</v>
      </c>
      <c r="D114" s="16">
        <v>1.58</v>
      </c>
      <c r="E114" s="16">
        <v>0.2</v>
      </c>
      <c r="F114" s="16">
        <v>7.66</v>
      </c>
      <c r="G114" s="16">
        <v>25.5</v>
      </c>
      <c r="H114" s="16">
        <v>0.02</v>
      </c>
      <c r="I114" s="16">
        <v>0</v>
      </c>
      <c r="J114" s="16">
        <v>0</v>
      </c>
      <c r="K114" s="16">
        <v>0.23</v>
      </c>
      <c r="L114" s="16">
        <v>4.5999999999999996</v>
      </c>
      <c r="M114" s="16">
        <v>17.399999999999999</v>
      </c>
      <c r="N114" s="16">
        <v>6.6</v>
      </c>
      <c r="O114" s="16">
        <v>0.22</v>
      </c>
      <c r="P114" s="10"/>
    </row>
    <row r="115" spans="1:16" ht="11.1" customHeight="1" x14ac:dyDescent="0.25">
      <c r="A115" s="14"/>
      <c r="B115" s="14" t="s">
        <v>35</v>
      </c>
      <c r="C115" s="16">
        <v>40</v>
      </c>
      <c r="D115" s="16">
        <v>2.2400000000000002</v>
      </c>
      <c r="E115" s="16">
        <v>0.44</v>
      </c>
      <c r="F115" s="16">
        <v>15.32</v>
      </c>
      <c r="G115" s="16">
        <v>31.3</v>
      </c>
      <c r="H115" s="16">
        <v>0.68</v>
      </c>
      <c r="I115" s="16">
        <v>0</v>
      </c>
      <c r="J115" s="16">
        <v>0</v>
      </c>
      <c r="K115" s="16">
        <v>0</v>
      </c>
      <c r="L115" s="16">
        <v>11.38</v>
      </c>
      <c r="M115" s="16">
        <v>42.4</v>
      </c>
      <c r="N115" s="16">
        <v>10</v>
      </c>
      <c r="O115" s="16">
        <v>1.24</v>
      </c>
      <c r="P115" s="11"/>
    </row>
    <row r="116" spans="1:16" ht="11.1" customHeight="1" x14ac:dyDescent="0.25">
      <c r="A116" s="33"/>
      <c r="B116" s="56" t="s">
        <v>18</v>
      </c>
      <c r="C116" s="17"/>
      <c r="D116" s="17">
        <f t="shared" ref="D116:O116" si="12">SUM(D111:D115)</f>
        <v>13.78</v>
      </c>
      <c r="E116" s="17">
        <f t="shared" si="12"/>
        <v>13.959999999999999</v>
      </c>
      <c r="F116" s="17">
        <f t="shared" si="12"/>
        <v>73.150000000000006</v>
      </c>
      <c r="G116" s="17">
        <f t="shared" si="12"/>
        <v>582.69999999999993</v>
      </c>
      <c r="H116" s="17">
        <f t="shared" si="12"/>
        <v>0.88</v>
      </c>
      <c r="I116" s="17">
        <f t="shared" si="12"/>
        <v>22.835000000000001</v>
      </c>
      <c r="J116" s="17">
        <f t="shared" si="12"/>
        <v>6.7000000000000004E-2</v>
      </c>
      <c r="K116" s="17">
        <f t="shared" si="12"/>
        <v>3.6520000000000001</v>
      </c>
      <c r="L116" s="17">
        <f t="shared" si="12"/>
        <v>377.31000000000006</v>
      </c>
      <c r="M116" s="17">
        <f t="shared" si="12"/>
        <v>135.42000000000002</v>
      </c>
      <c r="N116" s="17">
        <f t="shared" si="12"/>
        <v>364.94000000000005</v>
      </c>
      <c r="O116" s="17">
        <f t="shared" si="12"/>
        <v>3.5970000000000004</v>
      </c>
      <c r="P116" s="8"/>
    </row>
    <row r="117" spans="1:16" ht="11.1" customHeight="1" x14ac:dyDescent="0.25">
      <c r="A117" s="14"/>
      <c r="B117" s="24" t="s">
        <v>10</v>
      </c>
      <c r="C117" s="16"/>
      <c r="D117" s="16"/>
      <c r="E117" s="16"/>
      <c r="F117" s="16"/>
      <c r="G117" s="18">
        <f>G125*100/235000</f>
        <v>0.3496595744680851</v>
      </c>
      <c r="H117" s="25"/>
      <c r="I117" s="25"/>
      <c r="J117" s="25"/>
      <c r="K117" s="25"/>
      <c r="L117" s="25"/>
      <c r="M117" s="25"/>
      <c r="N117" s="25"/>
      <c r="O117" s="25"/>
      <c r="P117" s="10"/>
    </row>
    <row r="118" spans="1:16" ht="11.1" customHeight="1" x14ac:dyDescent="0.25">
      <c r="A118" s="14">
        <v>14</v>
      </c>
      <c r="B118" s="14" t="s">
        <v>101</v>
      </c>
      <c r="C118" s="16">
        <v>100</v>
      </c>
      <c r="D118" s="16">
        <v>1.5</v>
      </c>
      <c r="E118" s="16">
        <v>4.0999999999999996</v>
      </c>
      <c r="F118" s="16">
        <v>3.2</v>
      </c>
      <c r="G118" s="16">
        <v>61</v>
      </c>
      <c r="H118" s="16">
        <v>0.02</v>
      </c>
      <c r="I118" s="16">
        <v>8.56</v>
      </c>
      <c r="J118" s="16">
        <v>0</v>
      </c>
      <c r="K118" s="16">
        <v>2.3199999999999998</v>
      </c>
      <c r="L118" s="16">
        <v>65.55</v>
      </c>
      <c r="M118" s="16">
        <v>37.130000000000003</v>
      </c>
      <c r="N118" s="16">
        <v>19.7</v>
      </c>
      <c r="O118" s="16">
        <v>1.72</v>
      </c>
      <c r="P118" s="10"/>
    </row>
    <row r="119" spans="1:16" ht="11.1" customHeight="1" x14ac:dyDescent="0.25">
      <c r="A119" s="14">
        <v>39</v>
      </c>
      <c r="B119" s="14" t="s">
        <v>37</v>
      </c>
      <c r="C119" s="16">
        <v>200</v>
      </c>
      <c r="D119" s="16">
        <v>1.6</v>
      </c>
      <c r="E119" s="16">
        <v>4.16</v>
      </c>
      <c r="F119" s="16">
        <v>9.48</v>
      </c>
      <c r="G119" s="16">
        <v>84.8</v>
      </c>
      <c r="H119" s="70">
        <v>37.57</v>
      </c>
      <c r="I119" s="70">
        <v>34.51</v>
      </c>
      <c r="J119" s="70">
        <v>94.17</v>
      </c>
      <c r="K119" s="70">
        <v>1.73</v>
      </c>
      <c r="L119" s="70">
        <v>88.56</v>
      </c>
      <c r="M119" s="70">
        <v>0.16</v>
      </c>
      <c r="N119" s="70">
        <v>7.0000000000000007E-2</v>
      </c>
      <c r="O119" s="70">
        <v>3.92</v>
      </c>
      <c r="P119" s="10"/>
    </row>
    <row r="120" spans="1:16" ht="11.1" customHeight="1" x14ac:dyDescent="0.25">
      <c r="A120" s="14">
        <v>97</v>
      </c>
      <c r="B120" s="14" t="s">
        <v>75</v>
      </c>
      <c r="C120" s="16">
        <v>150</v>
      </c>
      <c r="D120" s="16">
        <v>5.25</v>
      </c>
      <c r="E120" s="16">
        <v>6.15</v>
      </c>
      <c r="F120" s="16">
        <v>28.5</v>
      </c>
      <c r="G120" s="16">
        <v>220.5</v>
      </c>
      <c r="H120" s="16">
        <v>7.0000000000000007E-2</v>
      </c>
      <c r="I120" s="16">
        <v>0</v>
      </c>
      <c r="J120" s="16">
        <v>7.0000000000000007E-2</v>
      </c>
      <c r="K120" s="16">
        <v>1.95</v>
      </c>
      <c r="L120" s="16">
        <v>59</v>
      </c>
      <c r="M120" s="16">
        <v>33.5</v>
      </c>
      <c r="N120" s="16">
        <v>5.65</v>
      </c>
      <c r="O120" s="16">
        <v>0.57999999999999996</v>
      </c>
      <c r="P120" s="10"/>
    </row>
    <row r="121" spans="1:16" ht="11.1" customHeight="1" x14ac:dyDescent="0.25">
      <c r="A121" s="43">
        <v>451</v>
      </c>
      <c r="B121" s="44" t="s">
        <v>19</v>
      </c>
      <c r="C121" s="45">
        <v>80</v>
      </c>
      <c r="D121" s="46">
        <v>12.72</v>
      </c>
      <c r="E121" s="46">
        <v>11.52</v>
      </c>
      <c r="F121" s="46">
        <v>11.8</v>
      </c>
      <c r="G121" s="46">
        <v>208.8</v>
      </c>
      <c r="H121" s="16">
        <v>0.08</v>
      </c>
      <c r="I121" s="16">
        <v>1.53</v>
      </c>
      <c r="J121" s="16">
        <v>0.04</v>
      </c>
      <c r="K121" s="16">
        <v>0</v>
      </c>
      <c r="L121" s="16">
        <v>61.4</v>
      </c>
      <c r="M121" s="16">
        <v>234.7</v>
      </c>
      <c r="N121" s="16">
        <v>27.94</v>
      </c>
      <c r="O121" s="16">
        <v>3.1</v>
      </c>
      <c r="P121" s="10"/>
    </row>
    <row r="122" spans="1:16" ht="11.1" customHeight="1" x14ac:dyDescent="0.25">
      <c r="A122" s="14">
        <v>707</v>
      </c>
      <c r="B122" s="14" t="s">
        <v>100</v>
      </c>
      <c r="C122" s="16">
        <v>200</v>
      </c>
      <c r="D122" s="16">
        <v>0.1</v>
      </c>
      <c r="E122" s="16">
        <v>0</v>
      </c>
      <c r="F122" s="16">
        <v>18.2</v>
      </c>
      <c r="G122" s="16">
        <v>88</v>
      </c>
      <c r="H122" s="70">
        <v>0.04</v>
      </c>
      <c r="I122" s="70">
        <v>0.2</v>
      </c>
      <c r="J122" s="70">
        <v>0</v>
      </c>
      <c r="K122" s="70">
        <v>0</v>
      </c>
      <c r="L122" s="70">
        <v>40</v>
      </c>
      <c r="M122" s="70">
        <v>24</v>
      </c>
      <c r="N122" s="70">
        <v>18</v>
      </c>
      <c r="O122" s="70">
        <v>0.8</v>
      </c>
      <c r="P122" s="10"/>
    </row>
    <row r="123" spans="1:16" ht="11.1" customHeight="1" x14ac:dyDescent="0.25">
      <c r="A123" s="30"/>
      <c r="B123" s="14" t="s">
        <v>34</v>
      </c>
      <c r="C123" s="16">
        <v>100</v>
      </c>
      <c r="D123" s="16">
        <v>7.9</v>
      </c>
      <c r="E123" s="16">
        <v>1</v>
      </c>
      <c r="F123" s="16">
        <v>38.299999999999997</v>
      </c>
      <c r="G123" s="16">
        <v>127.3</v>
      </c>
      <c r="H123" s="16">
        <v>0.02</v>
      </c>
      <c r="I123" s="16">
        <v>0</v>
      </c>
      <c r="J123" s="16">
        <v>0</v>
      </c>
      <c r="K123" s="16">
        <v>0.23</v>
      </c>
      <c r="L123" s="16">
        <v>23</v>
      </c>
      <c r="M123" s="16">
        <v>17.399999999999999</v>
      </c>
      <c r="N123" s="16">
        <v>6.6</v>
      </c>
      <c r="O123" s="16">
        <v>0.22</v>
      </c>
      <c r="P123" s="10"/>
    </row>
    <row r="124" spans="1:16" ht="11.1" customHeight="1" x14ac:dyDescent="0.25">
      <c r="A124" s="14"/>
      <c r="B124" s="14" t="s">
        <v>35</v>
      </c>
      <c r="C124" s="16">
        <v>40</v>
      </c>
      <c r="D124" s="16">
        <v>2.2400000000000002</v>
      </c>
      <c r="E124" s="16">
        <v>0.44</v>
      </c>
      <c r="F124" s="16">
        <v>15.32</v>
      </c>
      <c r="G124" s="16">
        <v>31.3</v>
      </c>
      <c r="H124" s="16">
        <v>0.68</v>
      </c>
      <c r="I124" s="16">
        <v>0</v>
      </c>
      <c r="J124" s="16">
        <v>0</v>
      </c>
      <c r="K124" s="16">
        <v>0</v>
      </c>
      <c r="L124" s="16">
        <v>11.38</v>
      </c>
      <c r="M124" s="16">
        <v>42.4</v>
      </c>
      <c r="N124" s="16">
        <v>10</v>
      </c>
      <c r="O124" s="16">
        <v>1.24</v>
      </c>
      <c r="P124" s="11"/>
    </row>
    <row r="125" spans="1:16" ht="11.1" customHeight="1" x14ac:dyDescent="0.25">
      <c r="A125" s="56"/>
      <c r="B125" s="56" t="s">
        <v>18</v>
      </c>
      <c r="C125" s="17"/>
      <c r="D125" s="17">
        <f t="shared" ref="D125:O125" si="13">SUM(D118:D124)</f>
        <v>31.310000000000002</v>
      </c>
      <c r="E125" s="17">
        <f t="shared" si="13"/>
        <v>27.37</v>
      </c>
      <c r="F125" s="17">
        <f t="shared" si="13"/>
        <v>124.80000000000001</v>
      </c>
      <c r="G125" s="17">
        <f t="shared" si="13"/>
        <v>821.69999999999993</v>
      </c>
      <c r="H125" s="17">
        <f t="shared" si="13"/>
        <v>38.480000000000004</v>
      </c>
      <c r="I125" s="17">
        <f t="shared" si="13"/>
        <v>44.800000000000004</v>
      </c>
      <c r="J125" s="17">
        <f t="shared" si="13"/>
        <v>94.28</v>
      </c>
      <c r="K125" s="17">
        <f t="shared" si="13"/>
        <v>6.23</v>
      </c>
      <c r="L125" s="17">
        <f t="shared" si="13"/>
        <v>348.89</v>
      </c>
      <c r="M125" s="17">
        <f t="shared" si="13"/>
        <v>389.28999999999996</v>
      </c>
      <c r="N125" s="17">
        <f t="shared" si="13"/>
        <v>87.96</v>
      </c>
      <c r="O125" s="17">
        <f t="shared" si="13"/>
        <v>11.580000000000002</v>
      </c>
      <c r="P125" s="11"/>
    </row>
    <row r="126" spans="1:16" ht="11.1" customHeight="1" x14ac:dyDescent="0.25">
      <c r="A126" s="56"/>
      <c r="B126" s="56" t="s">
        <v>8</v>
      </c>
      <c r="C126" s="17"/>
      <c r="D126" s="17">
        <f t="shared" ref="D126:O126" si="14">D116+D125</f>
        <v>45.09</v>
      </c>
      <c r="E126" s="17">
        <f t="shared" si="14"/>
        <v>41.33</v>
      </c>
      <c r="F126" s="17">
        <f t="shared" si="14"/>
        <v>197.95000000000002</v>
      </c>
      <c r="G126" s="17">
        <f t="shared" si="14"/>
        <v>1404.3999999999999</v>
      </c>
      <c r="H126" s="17">
        <f t="shared" si="14"/>
        <v>39.360000000000007</v>
      </c>
      <c r="I126" s="17">
        <f t="shared" si="14"/>
        <v>67.635000000000005</v>
      </c>
      <c r="J126" s="17">
        <f t="shared" si="14"/>
        <v>94.346999999999994</v>
      </c>
      <c r="K126" s="17">
        <f t="shared" si="14"/>
        <v>9.8820000000000014</v>
      </c>
      <c r="L126" s="17">
        <f t="shared" si="14"/>
        <v>726.2</v>
      </c>
      <c r="M126" s="17">
        <f t="shared" si="14"/>
        <v>524.71</v>
      </c>
      <c r="N126" s="17">
        <f t="shared" si="14"/>
        <v>452.90000000000003</v>
      </c>
      <c r="O126" s="17">
        <f t="shared" si="14"/>
        <v>15.177000000000003</v>
      </c>
      <c r="P126" s="2"/>
    </row>
    <row r="127" spans="1:16" ht="11.1" customHeight="1" x14ac:dyDescent="0.25">
      <c r="A127" s="58"/>
      <c r="B127" s="58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2"/>
    </row>
    <row r="128" spans="1:16" ht="11.1" customHeight="1" x14ac:dyDescent="0.25">
      <c r="A128" s="58"/>
      <c r="B128" s="58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2"/>
    </row>
    <row r="129" spans="1:16" ht="11.1" customHeight="1" x14ac:dyDescent="0.25">
      <c r="A129" s="58"/>
      <c r="B129" s="58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2"/>
    </row>
    <row r="130" spans="1:16" ht="11.1" customHeight="1" x14ac:dyDescent="0.25">
      <c r="A130" s="58"/>
      <c r="B130" s="58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2"/>
    </row>
    <row r="131" spans="1:16" ht="11.1" customHeight="1" x14ac:dyDescent="0.25"/>
    <row r="132" spans="1:16" ht="11.1" customHeight="1" x14ac:dyDescent="0.25">
      <c r="A132" s="21"/>
      <c r="B132" s="21" t="s">
        <v>26</v>
      </c>
      <c r="C132" s="22"/>
      <c r="D132" s="20"/>
      <c r="E132" s="22"/>
      <c r="F132" s="22"/>
      <c r="G132" s="22"/>
      <c r="H132" s="20"/>
      <c r="I132" s="20"/>
      <c r="J132" s="20"/>
      <c r="K132" s="72"/>
      <c r="L132" s="20"/>
      <c r="M132" s="20"/>
      <c r="N132" s="20"/>
      <c r="O132" s="20"/>
      <c r="P132" s="3"/>
    </row>
    <row r="133" spans="1:16" ht="11.1" customHeight="1" x14ac:dyDescent="0.25">
      <c r="A133" s="54"/>
      <c r="B133" s="54" t="s">
        <v>12</v>
      </c>
      <c r="C133" s="20" t="s">
        <v>103</v>
      </c>
      <c r="D133" s="20"/>
      <c r="E133" s="20"/>
      <c r="F133" s="20"/>
      <c r="G133" s="20"/>
      <c r="H133" s="20"/>
      <c r="I133" s="20"/>
      <c r="J133" s="20"/>
      <c r="K133" s="72"/>
      <c r="L133" s="20"/>
      <c r="M133" s="20"/>
      <c r="N133" s="20"/>
      <c r="O133" s="20"/>
      <c r="P133" s="3"/>
    </row>
    <row r="134" spans="1:16" ht="11.1" customHeight="1" x14ac:dyDescent="0.25">
      <c r="A134" s="54"/>
      <c r="B134" s="54" t="s">
        <v>13</v>
      </c>
      <c r="C134" s="105" t="s">
        <v>107</v>
      </c>
      <c r="D134" s="106"/>
      <c r="E134" s="20"/>
      <c r="F134" s="20"/>
      <c r="G134" s="20"/>
      <c r="H134" s="20"/>
      <c r="I134" s="20"/>
      <c r="J134" s="20"/>
      <c r="K134" s="20"/>
      <c r="L134" s="34"/>
      <c r="M134" s="34"/>
      <c r="N134" s="34"/>
      <c r="O134" s="34"/>
      <c r="P134" s="3"/>
    </row>
    <row r="135" spans="1:16" ht="11.1" customHeight="1" x14ac:dyDescent="0.25">
      <c r="A135" s="54"/>
      <c r="B135" s="54" t="s">
        <v>15</v>
      </c>
      <c r="C135" s="77" t="s">
        <v>16</v>
      </c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12"/>
    </row>
    <row r="136" spans="1:16" ht="11.1" customHeight="1" x14ac:dyDescent="0.25">
      <c r="A136" s="107" t="s">
        <v>0</v>
      </c>
      <c r="B136" s="109" t="s">
        <v>1</v>
      </c>
      <c r="C136" s="110" t="s">
        <v>2</v>
      </c>
      <c r="D136" s="71" t="s">
        <v>3</v>
      </c>
      <c r="E136" s="71" t="s">
        <v>4</v>
      </c>
      <c r="F136" s="110" t="s">
        <v>5</v>
      </c>
      <c r="G136" s="110" t="s">
        <v>6</v>
      </c>
      <c r="H136" s="111" t="s">
        <v>17</v>
      </c>
      <c r="I136" s="111"/>
      <c r="J136" s="111"/>
      <c r="K136" s="111"/>
      <c r="L136" s="111" t="s">
        <v>7</v>
      </c>
      <c r="M136" s="111"/>
      <c r="N136" s="111"/>
      <c r="O136" s="111"/>
      <c r="P136" s="12"/>
    </row>
    <row r="137" spans="1:16" ht="11.1" customHeight="1" x14ac:dyDescent="0.25">
      <c r="A137" s="108"/>
      <c r="B137" s="109"/>
      <c r="C137" s="110"/>
      <c r="D137" s="71" t="s">
        <v>8</v>
      </c>
      <c r="E137" s="71" t="s">
        <v>8</v>
      </c>
      <c r="F137" s="110"/>
      <c r="G137" s="110"/>
      <c r="H137" s="16" t="s">
        <v>43</v>
      </c>
      <c r="I137" s="16" t="s">
        <v>44</v>
      </c>
      <c r="J137" s="16" t="s">
        <v>45</v>
      </c>
      <c r="K137" s="16" t="s">
        <v>46</v>
      </c>
      <c r="L137" s="16" t="s">
        <v>47</v>
      </c>
      <c r="M137" s="16" t="s">
        <v>48</v>
      </c>
      <c r="N137" s="16" t="s">
        <v>49</v>
      </c>
      <c r="O137" s="16" t="s">
        <v>9</v>
      </c>
      <c r="P137" s="5"/>
    </row>
    <row r="138" spans="1:16" ht="11.1" customHeight="1" x14ac:dyDescent="0.25">
      <c r="A138" s="14"/>
      <c r="B138" s="14" t="s">
        <v>31</v>
      </c>
      <c r="C138" s="16"/>
      <c r="D138" s="16"/>
      <c r="E138" s="16"/>
      <c r="F138" s="16"/>
      <c r="G138" s="18">
        <f>G144*100/235000</f>
        <v>0.24995744680851065</v>
      </c>
      <c r="H138" s="16"/>
      <c r="I138" s="16"/>
      <c r="J138" s="16"/>
      <c r="K138" s="16"/>
      <c r="L138" s="16"/>
      <c r="M138" s="16"/>
      <c r="N138" s="16"/>
      <c r="O138" s="16"/>
      <c r="P138" s="10"/>
    </row>
    <row r="139" spans="1:16" ht="11.1" customHeight="1" x14ac:dyDescent="0.25">
      <c r="A139" s="14">
        <v>29</v>
      </c>
      <c r="B139" s="14" t="s">
        <v>93</v>
      </c>
      <c r="C139" s="16">
        <v>100</v>
      </c>
      <c r="D139" s="16">
        <v>0.9</v>
      </c>
      <c r="E139" s="16">
        <v>5.6</v>
      </c>
      <c r="F139" s="16">
        <v>7.7</v>
      </c>
      <c r="G139" s="16">
        <v>107</v>
      </c>
      <c r="H139" s="16">
        <v>0.2</v>
      </c>
      <c r="I139" s="16">
        <v>11.44</v>
      </c>
      <c r="J139" s="16">
        <v>0.01</v>
      </c>
      <c r="K139" s="16">
        <v>3.92</v>
      </c>
      <c r="L139" s="16">
        <v>38.64</v>
      </c>
      <c r="M139" s="16">
        <v>99.32</v>
      </c>
      <c r="N139" s="16">
        <v>35.53</v>
      </c>
      <c r="O139" s="16">
        <v>2.44</v>
      </c>
      <c r="P139" s="13"/>
    </row>
    <row r="140" spans="1:16" ht="11.1" customHeight="1" x14ac:dyDescent="0.25">
      <c r="A140" s="14">
        <v>123</v>
      </c>
      <c r="B140" s="14" t="s">
        <v>79</v>
      </c>
      <c r="C140" s="16">
        <v>200</v>
      </c>
      <c r="D140" s="16">
        <v>3.8</v>
      </c>
      <c r="E140" s="16">
        <v>5.4</v>
      </c>
      <c r="F140" s="16">
        <v>30.4</v>
      </c>
      <c r="G140" s="16">
        <v>233.6</v>
      </c>
      <c r="H140" s="16">
        <v>0.08</v>
      </c>
      <c r="I140" s="16">
        <v>0.65</v>
      </c>
      <c r="J140" s="16">
        <v>0.02</v>
      </c>
      <c r="K140" s="16">
        <v>34</v>
      </c>
      <c r="L140" s="16">
        <v>240.5</v>
      </c>
      <c r="M140" s="16">
        <v>240.43</v>
      </c>
      <c r="N140" s="16">
        <v>20.8</v>
      </c>
      <c r="O140" s="16">
        <v>2.41</v>
      </c>
      <c r="P140" s="10"/>
    </row>
    <row r="141" spans="1:16" ht="11.1" customHeight="1" x14ac:dyDescent="0.25">
      <c r="A141" s="14">
        <v>149</v>
      </c>
      <c r="B141" s="14" t="s">
        <v>33</v>
      </c>
      <c r="C141" s="16">
        <v>200</v>
      </c>
      <c r="D141" s="16">
        <v>2.9</v>
      </c>
      <c r="E141" s="16">
        <v>4.5</v>
      </c>
      <c r="F141" s="16">
        <v>30.5</v>
      </c>
      <c r="G141" s="16">
        <v>190</v>
      </c>
      <c r="H141" s="16">
        <v>0.04</v>
      </c>
      <c r="I141" s="16">
        <v>1.3</v>
      </c>
      <c r="J141" s="16">
        <v>0.03</v>
      </c>
      <c r="K141" s="16">
        <v>0</v>
      </c>
      <c r="L141" s="16">
        <v>179.42</v>
      </c>
      <c r="M141" s="16">
        <v>116.2</v>
      </c>
      <c r="N141" s="16">
        <v>21.64</v>
      </c>
      <c r="O141" s="16">
        <v>0.71</v>
      </c>
      <c r="P141" s="10"/>
    </row>
    <row r="142" spans="1:16" ht="11.1" customHeight="1" x14ac:dyDescent="0.25">
      <c r="A142" s="14"/>
      <c r="B142" s="14" t="s">
        <v>34</v>
      </c>
      <c r="C142" s="16">
        <v>20</v>
      </c>
      <c r="D142" s="16">
        <v>1.58</v>
      </c>
      <c r="E142" s="16">
        <v>0.2</v>
      </c>
      <c r="F142" s="16">
        <v>7.66</v>
      </c>
      <c r="G142" s="16">
        <v>25.5</v>
      </c>
      <c r="H142" s="16">
        <v>0.02</v>
      </c>
      <c r="I142" s="16">
        <v>0</v>
      </c>
      <c r="J142" s="16">
        <v>0</v>
      </c>
      <c r="K142" s="16">
        <v>0.23</v>
      </c>
      <c r="L142" s="16">
        <v>4.5999999999999996</v>
      </c>
      <c r="M142" s="16">
        <v>17.399999999999999</v>
      </c>
      <c r="N142" s="16">
        <v>6.6</v>
      </c>
      <c r="O142" s="16">
        <v>0.22</v>
      </c>
      <c r="P142" s="10"/>
    </row>
    <row r="143" spans="1:16" ht="11.1" customHeight="1" x14ac:dyDescent="0.25">
      <c r="A143" s="14"/>
      <c r="B143" s="14" t="s">
        <v>35</v>
      </c>
      <c r="C143" s="16">
        <v>40</v>
      </c>
      <c r="D143" s="16">
        <v>2.2400000000000002</v>
      </c>
      <c r="E143" s="16">
        <v>0.44</v>
      </c>
      <c r="F143" s="16">
        <v>15.32</v>
      </c>
      <c r="G143" s="16">
        <v>31.3</v>
      </c>
      <c r="H143" s="16">
        <v>0.68</v>
      </c>
      <c r="I143" s="16">
        <v>0</v>
      </c>
      <c r="J143" s="16">
        <v>0</v>
      </c>
      <c r="K143" s="16">
        <v>0</v>
      </c>
      <c r="L143" s="16">
        <v>11.38</v>
      </c>
      <c r="M143" s="16">
        <v>42.4</v>
      </c>
      <c r="N143" s="16">
        <v>10</v>
      </c>
      <c r="O143" s="16">
        <v>1.24</v>
      </c>
      <c r="P143" s="11"/>
    </row>
    <row r="144" spans="1:16" ht="11.1" customHeight="1" x14ac:dyDescent="0.25">
      <c r="A144" s="23"/>
      <c r="B144" s="56" t="s">
        <v>18</v>
      </c>
      <c r="C144" s="17"/>
      <c r="D144" s="17">
        <f t="shared" ref="D144:O144" si="15">SUM(D139:D143)</f>
        <v>11.42</v>
      </c>
      <c r="E144" s="17">
        <f t="shared" si="15"/>
        <v>16.14</v>
      </c>
      <c r="F144" s="17">
        <f t="shared" si="15"/>
        <v>91.579999999999984</v>
      </c>
      <c r="G144" s="17">
        <f t="shared" si="15"/>
        <v>587.4</v>
      </c>
      <c r="H144" s="17">
        <f t="shared" si="15"/>
        <v>1.02</v>
      </c>
      <c r="I144" s="17">
        <f t="shared" si="15"/>
        <v>13.39</v>
      </c>
      <c r="J144" s="17">
        <f t="shared" si="15"/>
        <v>0.06</v>
      </c>
      <c r="K144" s="17">
        <f t="shared" si="15"/>
        <v>38.15</v>
      </c>
      <c r="L144" s="17">
        <f t="shared" si="15"/>
        <v>474.53999999999996</v>
      </c>
      <c r="M144" s="17">
        <f t="shared" si="15"/>
        <v>515.75</v>
      </c>
      <c r="N144" s="17">
        <f t="shared" si="15"/>
        <v>94.57</v>
      </c>
      <c r="O144" s="17">
        <f t="shared" si="15"/>
        <v>7.02</v>
      </c>
      <c r="P144" s="5"/>
    </row>
    <row r="145" spans="1:16" ht="11.1" customHeight="1" x14ac:dyDescent="0.25">
      <c r="A145" s="14"/>
      <c r="B145" s="24" t="s">
        <v>10</v>
      </c>
      <c r="C145" s="16"/>
      <c r="D145" s="16"/>
      <c r="E145" s="16"/>
      <c r="F145" s="16"/>
      <c r="G145" s="18">
        <f>G154*100/235000</f>
        <v>0.35091063829787228</v>
      </c>
      <c r="H145" s="20"/>
      <c r="I145" s="20"/>
      <c r="J145" s="20"/>
      <c r="K145" s="20"/>
      <c r="L145" s="20"/>
      <c r="M145" s="20"/>
      <c r="N145" s="20"/>
      <c r="O145" s="20"/>
      <c r="P145" s="10"/>
    </row>
    <row r="146" spans="1:16" ht="11.1" customHeight="1" x14ac:dyDescent="0.25">
      <c r="A146" s="14">
        <v>3</v>
      </c>
      <c r="B146" s="14" t="s">
        <v>53</v>
      </c>
      <c r="C146" s="16">
        <v>100</v>
      </c>
      <c r="D146" s="16">
        <v>0.8</v>
      </c>
      <c r="E146" s="16">
        <v>5</v>
      </c>
      <c r="F146" s="16">
        <v>3.9</v>
      </c>
      <c r="G146" s="16">
        <v>60</v>
      </c>
      <c r="H146" s="16">
        <v>0.09</v>
      </c>
      <c r="I146" s="16">
        <v>20.3</v>
      </c>
      <c r="J146" s="16">
        <v>0</v>
      </c>
      <c r="K146" s="67">
        <v>3.37</v>
      </c>
      <c r="L146" s="69">
        <v>31.6</v>
      </c>
      <c r="M146" s="69">
        <v>16.260000000000002</v>
      </c>
      <c r="N146" s="69">
        <v>34.61</v>
      </c>
      <c r="O146" s="67">
        <v>0.74</v>
      </c>
      <c r="P146" s="10"/>
    </row>
    <row r="147" spans="1:16" ht="11.1" customHeight="1" x14ac:dyDescent="0.25">
      <c r="A147" s="14">
        <v>60</v>
      </c>
      <c r="B147" s="14" t="s">
        <v>62</v>
      </c>
      <c r="C147" s="16">
        <v>250</v>
      </c>
      <c r="D147" s="16">
        <v>8.5</v>
      </c>
      <c r="E147" s="16">
        <v>3.6</v>
      </c>
      <c r="F147" s="16">
        <v>12.5</v>
      </c>
      <c r="G147" s="16">
        <v>132</v>
      </c>
      <c r="H147" s="16">
        <v>0.18</v>
      </c>
      <c r="I147" s="16">
        <v>18.7</v>
      </c>
      <c r="J147" s="16">
        <v>0.09</v>
      </c>
      <c r="K147" s="16">
        <v>0.7</v>
      </c>
      <c r="L147" s="16">
        <v>140.80000000000001</v>
      </c>
      <c r="M147" s="16">
        <v>260.39999999999998</v>
      </c>
      <c r="N147" s="16">
        <v>49.3</v>
      </c>
      <c r="O147" s="16">
        <v>1.73</v>
      </c>
      <c r="P147" s="10"/>
    </row>
    <row r="148" spans="1:16" ht="11.1" customHeight="1" x14ac:dyDescent="0.25">
      <c r="A148" s="7">
        <v>302</v>
      </c>
      <c r="B148" s="9" t="s">
        <v>102</v>
      </c>
      <c r="C148" s="65">
        <v>150</v>
      </c>
      <c r="D148" s="66">
        <v>0.08</v>
      </c>
      <c r="E148" s="66">
        <v>5.58</v>
      </c>
      <c r="F148" s="66">
        <v>0.14000000000000001</v>
      </c>
      <c r="G148" s="66">
        <v>69.14</v>
      </c>
      <c r="H148" s="29">
        <v>7.65</v>
      </c>
      <c r="I148" s="29">
        <v>0.31</v>
      </c>
      <c r="J148" s="29">
        <v>4.1900000000000004</v>
      </c>
      <c r="K148" s="29">
        <v>0.06</v>
      </c>
      <c r="L148" s="29">
        <v>119.2</v>
      </c>
      <c r="M148" s="29">
        <v>0</v>
      </c>
      <c r="N148" s="29">
        <v>0.01</v>
      </c>
      <c r="O148" s="29">
        <v>0</v>
      </c>
      <c r="P148" s="10"/>
    </row>
    <row r="149" spans="1:16" ht="11.1" customHeight="1" x14ac:dyDescent="0.25">
      <c r="A149" s="14">
        <v>68</v>
      </c>
      <c r="B149" s="14" t="s">
        <v>70</v>
      </c>
      <c r="C149" s="16">
        <v>100</v>
      </c>
      <c r="D149" s="16">
        <v>19.3</v>
      </c>
      <c r="E149" s="16">
        <v>15.9</v>
      </c>
      <c r="F149" s="16">
        <v>1.9</v>
      </c>
      <c r="G149" s="16">
        <v>302.7</v>
      </c>
      <c r="H149" s="16">
        <v>0.08</v>
      </c>
      <c r="I149" s="16">
        <v>1.53</v>
      </c>
      <c r="J149" s="16">
        <v>0.04</v>
      </c>
      <c r="K149" s="16">
        <v>0</v>
      </c>
      <c r="L149" s="16">
        <v>61.4</v>
      </c>
      <c r="M149" s="16">
        <v>234.7</v>
      </c>
      <c r="N149" s="16">
        <v>27.94</v>
      </c>
      <c r="O149" s="16">
        <v>3.1</v>
      </c>
      <c r="P149" s="10"/>
    </row>
    <row r="150" spans="1:16" ht="11.1" customHeight="1" x14ac:dyDescent="0.25">
      <c r="A150" s="14">
        <v>154</v>
      </c>
      <c r="B150" s="14" t="s">
        <v>95</v>
      </c>
      <c r="C150" s="16">
        <v>200</v>
      </c>
      <c r="D150" s="16">
        <v>0.2</v>
      </c>
      <c r="E150" s="16">
        <v>0</v>
      </c>
      <c r="F150" s="16">
        <v>20.399999999999999</v>
      </c>
      <c r="G150" s="16">
        <v>106</v>
      </c>
      <c r="H150" s="16">
        <v>0.03</v>
      </c>
      <c r="I150" s="16">
        <v>1.47</v>
      </c>
      <c r="J150" s="16">
        <v>0</v>
      </c>
      <c r="K150" s="16">
        <v>0</v>
      </c>
      <c r="L150" s="16">
        <v>113</v>
      </c>
      <c r="M150" s="16">
        <v>132</v>
      </c>
      <c r="N150" s="16">
        <v>29.33</v>
      </c>
      <c r="O150" s="16">
        <v>2.4</v>
      </c>
      <c r="P150" s="10"/>
    </row>
    <row r="151" spans="1:16" ht="11.1" customHeight="1" x14ac:dyDescent="0.25">
      <c r="A151" s="14">
        <v>248</v>
      </c>
      <c r="B151" s="14" t="s">
        <v>81</v>
      </c>
      <c r="C151" s="16">
        <v>100</v>
      </c>
      <c r="D151" s="16">
        <v>0.2</v>
      </c>
      <c r="E151" s="16">
        <v>0.4</v>
      </c>
      <c r="F151" s="16">
        <v>9.8000000000000007</v>
      </c>
      <c r="G151" s="16">
        <v>47</v>
      </c>
      <c r="H151" s="16">
        <v>0.04</v>
      </c>
      <c r="I151" s="16">
        <v>15</v>
      </c>
      <c r="J151" s="16">
        <v>0</v>
      </c>
      <c r="K151" s="16">
        <v>0.03</v>
      </c>
      <c r="L151" s="16">
        <v>34</v>
      </c>
      <c r="M151" s="16">
        <v>16.5</v>
      </c>
      <c r="N151" s="16">
        <v>13.5</v>
      </c>
      <c r="O151" s="16">
        <v>3.3</v>
      </c>
      <c r="P151" s="10"/>
    </row>
    <row r="152" spans="1:16" ht="11.1" customHeight="1" x14ac:dyDescent="0.25">
      <c r="A152" s="14"/>
      <c r="B152" s="14" t="s">
        <v>34</v>
      </c>
      <c r="C152" s="16">
        <v>60</v>
      </c>
      <c r="D152" s="16">
        <v>3.74</v>
      </c>
      <c r="E152" s="16">
        <v>0.5</v>
      </c>
      <c r="F152" s="16">
        <v>22.98</v>
      </c>
      <c r="G152" s="16">
        <v>76.5</v>
      </c>
      <c r="H152" s="16">
        <v>0.02</v>
      </c>
      <c r="I152" s="16">
        <v>0</v>
      </c>
      <c r="J152" s="16">
        <v>0</v>
      </c>
      <c r="K152" s="16">
        <v>0.23</v>
      </c>
      <c r="L152" s="16">
        <v>13.8</v>
      </c>
      <c r="M152" s="16">
        <v>17.399999999999999</v>
      </c>
      <c r="N152" s="16">
        <v>6.6</v>
      </c>
      <c r="O152" s="16">
        <v>0.22</v>
      </c>
      <c r="P152" s="10"/>
    </row>
    <row r="153" spans="1:16" ht="11.1" customHeight="1" x14ac:dyDescent="0.25">
      <c r="A153" s="14"/>
      <c r="B153" s="14" t="s">
        <v>35</v>
      </c>
      <c r="C153" s="16">
        <v>40</v>
      </c>
      <c r="D153" s="16">
        <v>2.2400000000000002</v>
      </c>
      <c r="E153" s="16">
        <v>0.44</v>
      </c>
      <c r="F153" s="16">
        <v>15.32</v>
      </c>
      <c r="G153" s="16">
        <v>31.3</v>
      </c>
      <c r="H153" s="16">
        <v>0.68</v>
      </c>
      <c r="I153" s="16">
        <v>0</v>
      </c>
      <c r="J153" s="16">
        <v>0</v>
      </c>
      <c r="K153" s="16">
        <v>0</v>
      </c>
      <c r="L153" s="16">
        <v>11.38</v>
      </c>
      <c r="M153" s="16">
        <v>42.4</v>
      </c>
      <c r="N153" s="16">
        <v>10</v>
      </c>
      <c r="O153" s="16">
        <v>1.24</v>
      </c>
      <c r="P153" s="11"/>
    </row>
    <row r="154" spans="1:16" ht="11.1" customHeight="1" x14ac:dyDescent="0.25">
      <c r="A154" s="54"/>
      <c r="B154" s="56" t="s">
        <v>18</v>
      </c>
      <c r="C154" s="17"/>
      <c r="D154" s="17">
        <f t="shared" ref="D154:O154" si="16">SUM(D146:D153)</f>
        <v>35.06</v>
      </c>
      <c r="E154" s="17">
        <f t="shared" si="16"/>
        <v>31.419999999999998</v>
      </c>
      <c r="F154" s="17">
        <f t="shared" si="16"/>
        <v>86.94</v>
      </c>
      <c r="G154" s="17">
        <f t="shared" si="16"/>
        <v>824.63999999999987</v>
      </c>
      <c r="H154" s="17">
        <f t="shared" si="16"/>
        <v>8.7699999999999978</v>
      </c>
      <c r="I154" s="17">
        <f t="shared" si="16"/>
        <v>57.31</v>
      </c>
      <c r="J154" s="17">
        <f t="shared" si="16"/>
        <v>4.32</v>
      </c>
      <c r="K154" s="17">
        <f t="shared" si="16"/>
        <v>4.3900000000000006</v>
      </c>
      <c r="L154" s="17">
        <f t="shared" si="16"/>
        <v>525.17999999999995</v>
      </c>
      <c r="M154" s="17">
        <f t="shared" si="16"/>
        <v>719.65999999999985</v>
      </c>
      <c r="N154" s="17">
        <f t="shared" si="16"/>
        <v>171.29</v>
      </c>
      <c r="O154" s="17">
        <f t="shared" si="16"/>
        <v>12.73</v>
      </c>
      <c r="P154" s="11"/>
    </row>
    <row r="155" spans="1:16" ht="11.1" customHeight="1" x14ac:dyDescent="0.25">
      <c r="A155" s="54"/>
      <c r="B155" s="56" t="s">
        <v>8</v>
      </c>
      <c r="C155" s="17"/>
      <c r="D155" s="17">
        <f t="shared" ref="D155:O155" si="17">D144+D154</f>
        <v>46.480000000000004</v>
      </c>
      <c r="E155" s="17">
        <f t="shared" si="17"/>
        <v>47.56</v>
      </c>
      <c r="F155" s="17">
        <f t="shared" si="17"/>
        <v>178.51999999999998</v>
      </c>
      <c r="G155" s="17">
        <f t="shared" si="17"/>
        <v>1412.04</v>
      </c>
      <c r="H155" s="17">
        <f t="shared" si="17"/>
        <v>9.7899999999999974</v>
      </c>
      <c r="I155" s="17">
        <f t="shared" si="17"/>
        <v>70.7</v>
      </c>
      <c r="J155" s="17">
        <f t="shared" si="17"/>
        <v>4.38</v>
      </c>
      <c r="K155" s="17">
        <f t="shared" si="17"/>
        <v>42.54</v>
      </c>
      <c r="L155" s="17">
        <f t="shared" si="17"/>
        <v>999.71999999999991</v>
      </c>
      <c r="M155" s="17">
        <f t="shared" si="17"/>
        <v>1235.4099999999999</v>
      </c>
      <c r="N155" s="17">
        <f t="shared" si="17"/>
        <v>265.86</v>
      </c>
      <c r="O155" s="17">
        <f t="shared" si="17"/>
        <v>19.75</v>
      </c>
      <c r="P155" s="6"/>
    </row>
    <row r="156" spans="1:16" ht="11.1" customHeight="1" x14ac:dyDescent="0.25">
      <c r="A156" s="53"/>
      <c r="B156" s="58"/>
      <c r="C156" s="78"/>
      <c r="D156" s="78"/>
      <c r="E156"/>
      <c r="F156"/>
      <c r="G156"/>
      <c r="H156"/>
      <c r="I156"/>
      <c r="J156"/>
      <c r="K156"/>
      <c r="L156"/>
      <c r="M156" s="78"/>
      <c r="N156" s="78"/>
      <c r="O156" s="78"/>
      <c r="P156" s="6"/>
    </row>
    <row r="157" spans="1:16" ht="11.1" customHeight="1" x14ac:dyDescent="0.25">
      <c r="A157" s="21"/>
      <c r="B157" s="21" t="s">
        <v>27</v>
      </c>
      <c r="C157" s="22"/>
      <c r="D157" s="20"/>
      <c r="E157" s="22"/>
      <c r="F157" s="22"/>
      <c r="G157" s="22"/>
      <c r="H157" s="20"/>
      <c r="I157" s="20"/>
      <c r="J157" s="20"/>
      <c r="K157" s="75"/>
      <c r="L157" s="20"/>
      <c r="M157" s="20"/>
      <c r="N157" s="20"/>
      <c r="O157" s="20"/>
      <c r="P157" s="4"/>
    </row>
    <row r="158" spans="1:16" ht="11.1" customHeight="1" x14ac:dyDescent="0.25">
      <c r="A158" s="54"/>
      <c r="B158" s="54" t="s">
        <v>12</v>
      </c>
      <c r="C158" s="20" t="s">
        <v>105</v>
      </c>
      <c r="D158" s="20"/>
      <c r="E158" s="20"/>
      <c r="F158" s="20"/>
      <c r="G158" s="20"/>
      <c r="H158" s="20"/>
      <c r="I158" s="20"/>
      <c r="J158" s="20"/>
      <c r="K158" s="75"/>
      <c r="L158" s="20"/>
      <c r="M158" s="20"/>
      <c r="N158" s="20"/>
      <c r="O158" s="20"/>
      <c r="P158" s="3"/>
    </row>
    <row r="159" spans="1:16" ht="11.1" customHeight="1" x14ac:dyDescent="0.25">
      <c r="A159" s="54"/>
      <c r="B159" s="54" t="s">
        <v>13</v>
      </c>
      <c r="C159" s="105" t="s">
        <v>107</v>
      </c>
      <c r="D159" s="106"/>
      <c r="E159" s="20"/>
      <c r="F159" s="20"/>
      <c r="G159" s="20"/>
      <c r="H159" s="20"/>
      <c r="I159" s="20"/>
      <c r="J159" s="20"/>
      <c r="K159" s="20"/>
      <c r="L159" s="34"/>
      <c r="M159" s="34"/>
      <c r="N159" s="34"/>
      <c r="O159" s="34"/>
      <c r="P159" s="3"/>
    </row>
    <row r="160" spans="1:16" ht="11.1" customHeight="1" x14ac:dyDescent="0.25">
      <c r="A160" s="54"/>
      <c r="B160" s="54" t="s">
        <v>15</v>
      </c>
      <c r="C160" s="77" t="s">
        <v>16</v>
      </c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3"/>
    </row>
    <row r="161" spans="1:16" ht="11.1" customHeight="1" x14ac:dyDescent="0.25">
      <c r="A161" s="107" t="s">
        <v>0</v>
      </c>
      <c r="B161" s="109" t="s">
        <v>1</v>
      </c>
      <c r="C161" s="110" t="s">
        <v>2</v>
      </c>
      <c r="D161" s="74" t="s">
        <v>3</v>
      </c>
      <c r="E161" s="74" t="s">
        <v>4</v>
      </c>
      <c r="F161" s="110" t="s">
        <v>5</v>
      </c>
      <c r="G161" s="110" t="s">
        <v>6</v>
      </c>
      <c r="H161" s="111" t="s">
        <v>17</v>
      </c>
      <c r="I161" s="111"/>
      <c r="J161" s="111"/>
      <c r="K161" s="111"/>
      <c r="L161" s="111" t="s">
        <v>7</v>
      </c>
      <c r="M161" s="111"/>
      <c r="N161" s="111"/>
      <c r="O161" s="111"/>
      <c r="P161" s="12"/>
    </row>
    <row r="162" spans="1:16" ht="11.1" customHeight="1" x14ac:dyDescent="0.25">
      <c r="A162" s="108"/>
      <c r="B162" s="109"/>
      <c r="C162" s="110"/>
      <c r="D162" s="74" t="s">
        <v>8</v>
      </c>
      <c r="E162" s="74" t="s">
        <v>8</v>
      </c>
      <c r="F162" s="110"/>
      <c r="G162" s="110"/>
      <c r="H162" s="16" t="s">
        <v>43</v>
      </c>
      <c r="I162" s="16" t="s">
        <v>44</v>
      </c>
      <c r="J162" s="16" t="s">
        <v>45</v>
      </c>
      <c r="K162" s="16" t="s">
        <v>46</v>
      </c>
      <c r="L162" s="16" t="s">
        <v>47</v>
      </c>
      <c r="M162" s="16" t="s">
        <v>48</v>
      </c>
      <c r="N162" s="16" t="s">
        <v>49</v>
      </c>
      <c r="O162" s="16" t="s">
        <v>9</v>
      </c>
      <c r="P162" s="12"/>
    </row>
    <row r="163" spans="1:16" ht="11.1" customHeight="1" x14ac:dyDescent="0.25">
      <c r="A163" s="14"/>
      <c r="B163" s="24" t="s">
        <v>31</v>
      </c>
      <c r="C163" s="16"/>
      <c r="D163" s="16"/>
      <c r="E163" s="16"/>
      <c r="F163" s="16"/>
      <c r="G163" s="18">
        <f>G171*100/235000</f>
        <v>0.25187234042553192</v>
      </c>
      <c r="H163" s="16"/>
      <c r="I163" s="16"/>
      <c r="J163" s="16"/>
      <c r="K163" s="16"/>
      <c r="L163" s="16"/>
      <c r="M163" s="16"/>
      <c r="N163" s="16"/>
      <c r="O163" s="16"/>
      <c r="P163" s="8"/>
    </row>
    <row r="164" spans="1:16" ht="11.1" customHeight="1" x14ac:dyDescent="0.25">
      <c r="A164" s="14">
        <v>7</v>
      </c>
      <c r="B164" s="14" t="s">
        <v>94</v>
      </c>
      <c r="C164" s="16">
        <v>100</v>
      </c>
      <c r="D164" s="16">
        <v>1.5</v>
      </c>
      <c r="E164" s="16">
        <v>4</v>
      </c>
      <c r="F164" s="16">
        <v>9.5</v>
      </c>
      <c r="G164" s="16">
        <v>86</v>
      </c>
      <c r="H164" s="16">
        <v>0.09</v>
      </c>
      <c r="I164" s="16">
        <v>45.8</v>
      </c>
      <c r="J164" s="16">
        <v>1.2</v>
      </c>
      <c r="K164" s="16">
        <v>2.4900000000000002</v>
      </c>
      <c r="L164" s="16">
        <v>58.3</v>
      </c>
      <c r="M164" s="16">
        <v>49.4</v>
      </c>
      <c r="N164" s="16">
        <v>11.6</v>
      </c>
      <c r="O164" s="16">
        <v>1.26</v>
      </c>
      <c r="P164" s="13"/>
    </row>
    <row r="165" spans="1:16" ht="11.1" customHeight="1" x14ac:dyDescent="0.25">
      <c r="A165" s="14">
        <v>129</v>
      </c>
      <c r="B165" s="14" t="s">
        <v>78</v>
      </c>
      <c r="C165" s="16">
        <v>200</v>
      </c>
      <c r="D165" s="16">
        <v>6.2</v>
      </c>
      <c r="E165" s="16">
        <v>9.6</v>
      </c>
      <c r="F165" s="16">
        <v>20.6</v>
      </c>
      <c r="G165" s="16">
        <v>221.6</v>
      </c>
      <c r="H165" s="16">
        <v>0.19</v>
      </c>
      <c r="I165" s="16">
        <v>1.06</v>
      </c>
      <c r="J165" s="16">
        <v>52.72</v>
      </c>
      <c r="K165" s="16">
        <v>0.86</v>
      </c>
      <c r="L165" s="16">
        <v>241.3</v>
      </c>
      <c r="M165" s="16">
        <v>209.4</v>
      </c>
      <c r="N165" s="16">
        <v>55.18</v>
      </c>
      <c r="O165" s="16">
        <v>1.58</v>
      </c>
      <c r="P165" s="10"/>
    </row>
    <row r="166" spans="1:16" ht="11.1" customHeight="1" x14ac:dyDescent="0.25">
      <c r="A166" s="14">
        <v>96</v>
      </c>
      <c r="B166" s="14" t="s">
        <v>67</v>
      </c>
      <c r="C166" s="16">
        <v>15</v>
      </c>
      <c r="D166" s="16">
        <v>1.4999999999999999E-2</v>
      </c>
      <c r="E166" s="16">
        <v>8.4499999999999993</v>
      </c>
      <c r="F166" s="16">
        <v>0.1</v>
      </c>
      <c r="G166" s="16">
        <v>115.5</v>
      </c>
      <c r="H166" s="16">
        <v>0</v>
      </c>
      <c r="I166" s="16">
        <v>0</v>
      </c>
      <c r="J166" s="16">
        <v>5.8999999999999997E-2</v>
      </c>
      <c r="K166" s="16">
        <v>0.1</v>
      </c>
      <c r="L166" s="16">
        <v>3</v>
      </c>
      <c r="M166" s="16">
        <v>0.19</v>
      </c>
      <c r="N166" s="16">
        <v>0</v>
      </c>
      <c r="O166" s="16">
        <v>0.02</v>
      </c>
      <c r="P166" s="10"/>
    </row>
    <row r="167" spans="1:16" ht="11.1" customHeight="1" x14ac:dyDescent="0.25">
      <c r="A167" s="16">
        <v>685</v>
      </c>
      <c r="B167" s="14" t="s">
        <v>84</v>
      </c>
      <c r="C167" s="35">
        <v>200</v>
      </c>
      <c r="D167" s="35">
        <v>0.2</v>
      </c>
      <c r="E167" s="35">
        <v>0</v>
      </c>
      <c r="F167" s="35">
        <v>14.2</v>
      </c>
      <c r="G167" s="35">
        <v>58</v>
      </c>
      <c r="H167" s="35">
        <v>0.01</v>
      </c>
      <c r="I167" s="35">
        <v>0.75</v>
      </c>
      <c r="J167" s="35">
        <v>0.02</v>
      </c>
      <c r="K167" s="35">
        <v>0.2</v>
      </c>
      <c r="L167" s="35">
        <v>11.54</v>
      </c>
      <c r="M167" s="35">
        <v>20.75</v>
      </c>
      <c r="N167" s="35">
        <v>25.5</v>
      </c>
      <c r="O167" s="35">
        <v>0.81</v>
      </c>
      <c r="P167" s="10"/>
    </row>
    <row r="168" spans="1:16" ht="11.1" customHeight="1" x14ac:dyDescent="0.25">
      <c r="A168" s="14">
        <v>250</v>
      </c>
      <c r="B168" s="14" t="s">
        <v>60</v>
      </c>
      <c r="C168" s="16">
        <v>100</v>
      </c>
      <c r="D168" s="16">
        <v>1.28</v>
      </c>
      <c r="E168" s="16">
        <v>0.28000000000000003</v>
      </c>
      <c r="F168" s="16">
        <v>9.52</v>
      </c>
      <c r="G168" s="16">
        <v>54</v>
      </c>
      <c r="H168" s="16">
        <v>0.08</v>
      </c>
      <c r="I168" s="16">
        <v>128.58000000000001</v>
      </c>
      <c r="J168" s="16">
        <v>0</v>
      </c>
      <c r="K168" s="16">
        <v>0.42</v>
      </c>
      <c r="L168" s="16">
        <v>72.86</v>
      </c>
      <c r="M168" s="16">
        <v>49.28</v>
      </c>
      <c r="N168" s="16">
        <v>27.86</v>
      </c>
      <c r="O168" s="35">
        <v>0.64</v>
      </c>
      <c r="P168" s="10"/>
    </row>
    <row r="169" spans="1:16" ht="11.1" customHeight="1" x14ac:dyDescent="0.25">
      <c r="A169" s="14"/>
      <c r="B169" s="14" t="s">
        <v>34</v>
      </c>
      <c r="C169" s="16">
        <v>20</v>
      </c>
      <c r="D169" s="16">
        <v>1.58</v>
      </c>
      <c r="E169" s="16">
        <v>0.2</v>
      </c>
      <c r="F169" s="16">
        <v>7.66</v>
      </c>
      <c r="G169" s="16">
        <v>25.5</v>
      </c>
      <c r="H169" s="16">
        <v>0.02</v>
      </c>
      <c r="I169" s="16">
        <v>0</v>
      </c>
      <c r="J169" s="16">
        <v>0</v>
      </c>
      <c r="K169" s="16">
        <v>0.23</v>
      </c>
      <c r="L169" s="16">
        <v>4.5999999999999996</v>
      </c>
      <c r="M169" s="16">
        <v>17.399999999999999</v>
      </c>
      <c r="N169" s="16">
        <v>6.6</v>
      </c>
      <c r="O169" s="16">
        <v>0.22</v>
      </c>
      <c r="P169" s="10"/>
    </row>
    <row r="170" spans="1:16" ht="11.1" customHeight="1" x14ac:dyDescent="0.25">
      <c r="A170" s="14"/>
      <c r="B170" s="14" t="s">
        <v>35</v>
      </c>
      <c r="C170" s="16">
        <v>40</v>
      </c>
      <c r="D170" s="16">
        <v>2.2400000000000002</v>
      </c>
      <c r="E170" s="16">
        <v>0.44</v>
      </c>
      <c r="F170" s="16">
        <v>15.32</v>
      </c>
      <c r="G170" s="16">
        <v>31.3</v>
      </c>
      <c r="H170" s="16">
        <v>0.68</v>
      </c>
      <c r="I170" s="16">
        <v>0</v>
      </c>
      <c r="J170" s="16">
        <v>0</v>
      </c>
      <c r="K170" s="16">
        <v>0</v>
      </c>
      <c r="L170" s="16">
        <v>11.38</v>
      </c>
      <c r="M170" s="16">
        <v>42.4</v>
      </c>
      <c r="N170" s="16">
        <v>10</v>
      </c>
      <c r="O170" s="16">
        <v>1.24</v>
      </c>
      <c r="P170" s="10"/>
    </row>
    <row r="171" spans="1:16" ht="11.1" customHeight="1" x14ac:dyDescent="0.25">
      <c r="A171" s="23"/>
      <c r="B171" s="56" t="s">
        <v>18</v>
      </c>
      <c r="C171" s="17"/>
      <c r="D171" s="17">
        <f t="shared" ref="D171:O171" si="18">SUM(D164:D170)</f>
        <v>13.015000000000001</v>
      </c>
      <c r="E171" s="17">
        <f t="shared" si="18"/>
        <v>22.97</v>
      </c>
      <c r="F171" s="17">
        <f t="shared" si="18"/>
        <v>76.900000000000006</v>
      </c>
      <c r="G171" s="17">
        <f t="shared" si="18"/>
        <v>591.9</v>
      </c>
      <c r="H171" s="17">
        <f t="shared" si="18"/>
        <v>1.07</v>
      </c>
      <c r="I171" s="17">
        <f t="shared" si="18"/>
        <v>176.19</v>
      </c>
      <c r="J171" s="17">
        <f t="shared" si="18"/>
        <v>53.999000000000002</v>
      </c>
      <c r="K171" s="17">
        <f t="shared" si="18"/>
        <v>4.3000000000000007</v>
      </c>
      <c r="L171" s="17">
        <f t="shared" si="18"/>
        <v>402.98000000000008</v>
      </c>
      <c r="M171" s="17">
        <f t="shared" si="18"/>
        <v>388.81999999999994</v>
      </c>
      <c r="N171" s="17">
        <f t="shared" si="18"/>
        <v>136.74</v>
      </c>
      <c r="O171" s="17">
        <f t="shared" si="18"/>
        <v>5.77</v>
      </c>
      <c r="P171" s="11"/>
    </row>
    <row r="172" spans="1:16" ht="11.1" customHeight="1" x14ac:dyDescent="0.25">
      <c r="A172" s="14"/>
      <c r="B172" s="24" t="s">
        <v>10</v>
      </c>
      <c r="C172" s="16"/>
      <c r="D172" s="16"/>
      <c r="E172" s="16"/>
      <c r="F172" s="16"/>
      <c r="G172" s="18">
        <f>G180*100/235000</f>
        <v>0.34702127659574467</v>
      </c>
      <c r="H172" s="16"/>
      <c r="I172" s="16"/>
      <c r="J172" s="16"/>
      <c r="K172" s="16"/>
      <c r="L172" s="16"/>
      <c r="M172" s="16"/>
      <c r="N172" s="16"/>
      <c r="O172" s="16"/>
      <c r="P172" s="8"/>
    </row>
    <row r="173" spans="1:16" ht="11.1" customHeight="1" x14ac:dyDescent="0.25">
      <c r="A173" s="14">
        <v>13</v>
      </c>
      <c r="B173" s="14" t="s">
        <v>36</v>
      </c>
      <c r="C173" s="16">
        <v>80</v>
      </c>
      <c r="D173" s="16">
        <v>0.96</v>
      </c>
      <c r="E173" s="16">
        <v>3.92</v>
      </c>
      <c r="F173" s="16">
        <v>6.4</v>
      </c>
      <c r="G173" s="16">
        <v>67.599999999999994</v>
      </c>
      <c r="H173" s="16">
        <v>3.2000000000000001E-2</v>
      </c>
      <c r="I173" s="16">
        <v>24.3</v>
      </c>
      <c r="J173" s="16">
        <v>0.22</v>
      </c>
      <c r="K173" s="16">
        <v>2.31</v>
      </c>
      <c r="L173" s="16">
        <v>47.54</v>
      </c>
      <c r="M173" s="16">
        <v>3.3</v>
      </c>
      <c r="N173" s="16">
        <v>13.64</v>
      </c>
      <c r="O173" s="16">
        <v>0.59</v>
      </c>
      <c r="P173" s="10"/>
    </row>
    <row r="174" spans="1:16" ht="11.1" customHeight="1" x14ac:dyDescent="0.25">
      <c r="A174" s="14">
        <v>47</v>
      </c>
      <c r="B174" s="14" t="s">
        <v>54</v>
      </c>
      <c r="C174" s="16">
        <v>200</v>
      </c>
      <c r="D174" s="16">
        <v>4.96</v>
      </c>
      <c r="E174" s="16">
        <v>4.4800000000000004</v>
      </c>
      <c r="F174" s="16">
        <v>10.3</v>
      </c>
      <c r="G174" s="16">
        <v>133.6</v>
      </c>
      <c r="H174" s="16">
        <v>0.08</v>
      </c>
      <c r="I174" s="16">
        <v>2.42</v>
      </c>
      <c r="J174" s="16">
        <v>0.92</v>
      </c>
      <c r="K174" s="16">
        <v>0.75</v>
      </c>
      <c r="L174" s="16">
        <v>69.8</v>
      </c>
      <c r="M174" s="16">
        <v>103.55</v>
      </c>
      <c r="N174" s="16">
        <v>23.52</v>
      </c>
      <c r="O174" s="16">
        <v>2.7</v>
      </c>
      <c r="P174" s="10"/>
    </row>
    <row r="175" spans="1:16" ht="11.1" customHeight="1" x14ac:dyDescent="0.25">
      <c r="A175" s="14">
        <v>94</v>
      </c>
      <c r="B175" s="14" t="s">
        <v>88</v>
      </c>
      <c r="C175" s="16">
        <v>150</v>
      </c>
      <c r="D175" s="16">
        <v>3.45</v>
      </c>
      <c r="E175" s="16">
        <v>5.55</v>
      </c>
      <c r="F175" s="16">
        <v>29.5</v>
      </c>
      <c r="G175" s="16">
        <v>225</v>
      </c>
      <c r="H175" s="16">
        <v>0.12</v>
      </c>
      <c r="I175" s="16" t="s">
        <v>40</v>
      </c>
      <c r="J175" s="16">
        <v>0.04</v>
      </c>
      <c r="K175" s="16">
        <v>0.6</v>
      </c>
      <c r="L175" s="16">
        <v>140.76</v>
      </c>
      <c r="M175" s="16">
        <v>114.5</v>
      </c>
      <c r="N175" s="16">
        <v>40.03</v>
      </c>
      <c r="O175" s="16">
        <v>0.73</v>
      </c>
      <c r="P175" s="10"/>
    </row>
    <row r="176" spans="1:16" ht="11.1" customHeight="1" x14ac:dyDescent="0.25">
      <c r="A176" s="14">
        <v>63</v>
      </c>
      <c r="B176" s="14" t="s">
        <v>39</v>
      </c>
      <c r="C176" s="16">
        <v>100</v>
      </c>
      <c r="D176" s="16">
        <v>13.9</v>
      </c>
      <c r="E176" s="16">
        <v>6.5</v>
      </c>
      <c r="F176" s="16">
        <v>3.5</v>
      </c>
      <c r="G176" s="16">
        <v>132</v>
      </c>
      <c r="H176" s="16">
        <v>0.23</v>
      </c>
      <c r="I176" s="16">
        <v>6.2</v>
      </c>
      <c r="J176" s="16">
        <v>0.35</v>
      </c>
      <c r="K176" s="16">
        <v>0.46</v>
      </c>
      <c r="L176" s="16">
        <v>62.5</v>
      </c>
      <c r="M176" s="16">
        <v>337.9</v>
      </c>
      <c r="N176" s="16">
        <v>40.4</v>
      </c>
      <c r="O176" s="16">
        <v>1</v>
      </c>
      <c r="P176" s="10"/>
    </row>
    <row r="177" spans="1:16" ht="11.1" customHeight="1" x14ac:dyDescent="0.25">
      <c r="A177" s="14">
        <v>153</v>
      </c>
      <c r="B177" s="14" t="s">
        <v>63</v>
      </c>
      <c r="C177" s="16">
        <v>200</v>
      </c>
      <c r="D177" s="16">
        <v>0.6</v>
      </c>
      <c r="E177" s="16">
        <v>0</v>
      </c>
      <c r="F177" s="16">
        <v>29.5</v>
      </c>
      <c r="G177" s="16">
        <v>124</v>
      </c>
      <c r="H177" s="16">
        <v>0.01</v>
      </c>
      <c r="I177" s="16">
        <v>0.75</v>
      </c>
      <c r="J177" s="16">
        <v>0.02</v>
      </c>
      <c r="K177" s="16">
        <v>0.2</v>
      </c>
      <c r="L177" s="16">
        <v>60</v>
      </c>
      <c r="M177" s="16">
        <v>20.75</v>
      </c>
      <c r="N177" s="16">
        <v>25.5</v>
      </c>
      <c r="O177" s="16">
        <v>0.81</v>
      </c>
      <c r="P177" s="10"/>
    </row>
    <row r="178" spans="1:16" ht="11.1" customHeight="1" x14ac:dyDescent="0.25">
      <c r="A178" s="14"/>
      <c r="B178" s="14" t="s">
        <v>34</v>
      </c>
      <c r="C178" s="16">
        <v>80</v>
      </c>
      <c r="D178" s="16">
        <v>6.32</v>
      </c>
      <c r="E178" s="16">
        <v>0.8</v>
      </c>
      <c r="F178" s="16">
        <v>30.64</v>
      </c>
      <c r="G178" s="16">
        <v>102</v>
      </c>
      <c r="H178" s="16">
        <v>0.08</v>
      </c>
      <c r="I178" s="16">
        <v>0</v>
      </c>
      <c r="J178" s="16">
        <v>0</v>
      </c>
      <c r="K178" s="16">
        <v>0.92</v>
      </c>
      <c r="L178" s="16">
        <v>18.399999999999999</v>
      </c>
      <c r="M178" s="16">
        <v>69.599999999999994</v>
      </c>
      <c r="N178" s="16">
        <v>26.4</v>
      </c>
      <c r="O178" s="16">
        <v>0.88</v>
      </c>
      <c r="P178" s="13"/>
    </row>
    <row r="179" spans="1:16" ht="11.1" customHeight="1" x14ac:dyDescent="0.25">
      <c r="A179" s="14"/>
      <c r="B179" s="14" t="s">
        <v>35</v>
      </c>
      <c r="C179" s="16">
        <v>40</v>
      </c>
      <c r="D179" s="16">
        <v>2.2400000000000002</v>
      </c>
      <c r="E179" s="16">
        <v>0.44</v>
      </c>
      <c r="F179" s="16">
        <v>15.32</v>
      </c>
      <c r="G179" s="16">
        <v>31.3</v>
      </c>
      <c r="H179" s="16">
        <v>0.68</v>
      </c>
      <c r="I179" s="16">
        <v>0</v>
      </c>
      <c r="J179" s="16">
        <v>0</v>
      </c>
      <c r="K179" s="16">
        <v>0</v>
      </c>
      <c r="L179" s="16">
        <v>11.38</v>
      </c>
      <c r="M179" s="16">
        <v>42.4</v>
      </c>
      <c r="N179" s="16">
        <v>10</v>
      </c>
      <c r="O179" s="16">
        <v>1.24</v>
      </c>
      <c r="P179" s="11"/>
    </row>
    <row r="180" spans="1:16" ht="11.1" customHeight="1" x14ac:dyDescent="0.25">
      <c r="A180" s="54"/>
      <c r="B180" s="56" t="s">
        <v>18</v>
      </c>
      <c r="C180" s="17"/>
      <c r="D180" s="17">
        <f t="shared" ref="D180:O180" si="19">SUM(D173:D179)</f>
        <v>32.430000000000007</v>
      </c>
      <c r="E180" s="17">
        <f t="shared" si="19"/>
        <v>21.69</v>
      </c>
      <c r="F180" s="17">
        <f t="shared" si="19"/>
        <v>125.16</v>
      </c>
      <c r="G180" s="17">
        <f t="shared" si="19"/>
        <v>815.5</v>
      </c>
      <c r="H180" s="17">
        <f t="shared" si="19"/>
        <v>1.232</v>
      </c>
      <c r="I180" s="17">
        <f t="shared" si="19"/>
        <v>33.67</v>
      </c>
      <c r="J180" s="17">
        <f t="shared" si="19"/>
        <v>1.5500000000000003</v>
      </c>
      <c r="K180" s="17">
        <f t="shared" si="19"/>
        <v>5.24</v>
      </c>
      <c r="L180" s="17">
        <f t="shared" si="19"/>
        <v>410.38</v>
      </c>
      <c r="M180" s="17">
        <f t="shared" si="19"/>
        <v>692</v>
      </c>
      <c r="N180" s="17">
        <f t="shared" si="19"/>
        <v>179.49</v>
      </c>
      <c r="O180" s="17">
        <f t="shared" si="19"/>
        <v>7.95</v>
      </c>
      <c r="P180" s="11"/>
    </row>
    <row r="181" spans="1:16" ht="11.1" customHeight="1" x14ac:dyDescent="0.25">
      <c r="A181" s="54"/>
      <c r="B181" s="56" t="s">
        <v>8</v>
      </c>
      <c r="C181" s="17"/>
      <c r="D181" s="17">
        <f t="shared" ref="D181:O181" si="20">D171+D180</f>
        <v>45.445000000000007</v>
      </c>
      <c r="E181" s="17">
        <f t="shared" si="20"/>
        <v>44.66</v>
      </c>
      <c r="F181" s="17">
        <f t="shared" si="20"/>
        <v>202.06</v>
      </c>
      <c r="G181" s="17">
        <f t="shared" si="20"/>
        <v>1407.4</v>
      </c>
      <c r="H181" s="17">
        <f t="shared" si="20"/>
        <v>2.302</v>
      </c>
      <c r="I181" s="17">
        <f t="shared" si="20"/>
        <v>209.86</v>
      </c>
      <c r="J181" s="17">
        <f t="shared" si="20"/>
        <v>55.548999999999999</v>
      </c>
      <c r="K181" s="17">
        <f t="shared" si="20"/>
        <v>9.5400000000000009</v>
      </c>
      <c r="L181" s="17">
        <f t="shared" si="20"/>
        <v>813.36000000000013</v>
      </c>
      <c r="M181" s="17">
        <f t="shared" si="20"/>
        <v>1080.82</v>
      </c>
      <c r="N181" s="17">
        <f t="shared" si="20"/>
        <v>316.23</v>
      </c>
      <c r="O181" s="17">
        <f t="shared" si="20"/>
        <v>13.719999999999999</v>
      </c>
      <c r="P181" s="11"/>
    </row>
    <row r="182" spans="1:16" ht="11.1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1:16" ht="11.1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1:16" ht="11.1" customHeight="1" x14ac:dyDescent="0.25">
      <c r="A184" s="21"/>
      <c r="B184" s="21" t="s">
        <v>28</v>
      </c>
      <c r="C184" s="22"/>
      <c r="D184" s="20"/>
      <c r="E184" s="22"/>
      <c r="F184" s="22"/>
      <c r="G184" s="22"/>
      <c r="H184" s="20"/>
      <c r="I184" s="20"/>
      <c r="J184" s="20"/>
      <c r="K184" s="75"/>
      <c r="L184" s="20"/>
      <c r="M184" s="20"/>
      <c r="N184" s="20"/>
      <c r="O184" s="20"/>
      <c r="P184" s="4"/>
    </row>
    <row r="185" spans="1:16" ht="11.1" customHeight="1" x14ac:dyDescent="0.25">
      <c r="A185" s="54"/>
      <c r="B185" s="54" t="s">
        <v>12</v>
      </c>
      <c r="C185" s="20" t="s">
        <v>105</v>
      </c>
      <c r="D185" s="20"/>
      <c r="E185" s="20"/>
      <c r="F185" s="20"/>
      <c r="G185" s="20"/>
      <c r="H185" s="20"/>
      <c r="I185" s="20"/>
      <c r="J185" s="20"/>
      <c r="K185" s="75"/>
      <c r="L185" s="20"/>
      <c r="M185" s="20"/>
      <c r="N185" s="20"/>
      <c r="O185" s="20"/>
      <c r="P185" s="3"/>
    </row>
    <row r="186" spans="1:16" ht="11.1" customHeight="1" x14ac:dyDescent="0.25">
      <c r="A186" s="54"/>
      <c r="B186" s="54" t="s">
        <v>13</v>
      </c>
      <c r="C186" s="105" t="s">
        <v>107</v>
      </c>
      <c r="D186" s="106"/>
      <c r="E186" s="20"/>
      <c r="F186" s="20"/>
      <c r="G186" s="20"/>
      <c r="H186" s="20"/>
      <c r="I186" s="20"/>
      <c r="J186" s="20"/>
      <c r="K186" s="20"/>
      <c r="L186" s="34"/>
      <c r="M186" s="34"/>
      <c r="N186" s="34"/>
      <c r="O186" s="34"/>
      <c r="P186" s="3"/>
    </row>
    <row r="187" spans="1:16" ht="11.1" customHeight="1" x14ac:dyDescent="0.25">
      <c r="A187" s="54"/>
      <c r="B187" s="54" t="s">
        <v>15</v>
      </c>
      <c r="C187" s="77" t="s">
        <v>16</v>
      </c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3"/>
    </row>
    <row r="188" spans="1:16" ht="11.1" customHeight="1" x14ac:dyDescent="0.25">
      <c r="A188" s="107" t="s">
        <v>0</v>
      </c>
      <c r="B188" s="109" t="s">
        <v>1</v>
      </c>
      <c r="C188" s="110" t="s">
        <v>2</v>
      </c>
      <c r="D188" s="74" t="s">
        <v>3</v>
      </c>
      <c r="E188" s="74" t="s">
        <v>4</v>
      </c>
      <c r="F188" s="110" t="s">
        <v>5</v>
      </c>
      <c r="G188" s="110" t="s">
        <v>6</v>
      </c>
      <c r="H188" s="111" t="s">
        <v>17</v>
      </c>
      <c r="I188" s="111"/>
      <c r="J188" s="111"/>
      <c r="K188" s="111"/>
      <c r="L188" s="111" t="s">
        <v>7</v>
      </c>
      <c r="M188" s="111"/>
      <c r="N188" s="111"/>
      <c r="O188" s="111"/>
      <c r="P188" s="12"/>
    </row>
    <row r="189" spans="1:16" ht="11.1" customHeight="1" x14ac:dyDescent="0.25">
      <c r="A189" s="108"/>
      <c r="B189" s="109"/>
      <c r="C189" s="110"/>
      <c r="D189" s="74" t="s">
        <v>8</v>
      </c>
      <c r="E189" s="74" t="s">
        <v>8</v>
      </c>
      <c r="F189" s="110"/>
      <c r="G189" s="110"/>
      <c r="H189" s="16" t="s">
        <v>43</v>
      </c>
      <c r="I189" s="16" t="s">
        <v>44</v>
      </c>
      <c r="J189" s="16" t="s">
        <v>45</v>
      </c>
      <c r="K189" s="16" t="s">
        <v>46</v>
      </c>
      <c r="L189" s="16" t="s">
        <v>47</v>
      </c>
      <c r="M189" s="16" t="s">
        <v>48</v>
      </c>
      <c r="N189" s="16" t="s">
        <v>49</v>
      </c>
      <c r="O189" s="16" t="s">
        <v>9</v>
      </c>
      <c r="P189" s="12"/>
    </row>
    <row r="190" spans="1:16" ht="11.1" customHeight="1" x14ac:dyDescent="0.25">
      <c r="A190" s="14"/>
      <c r="B190" s="24" t="s">
        <v>31</v>
      </c>
      <c r="C190" s="16"/>
      <c r="D190" s="16"/>
      <c r="E190" s="16"/>
      <c r="F190" s="16"/>
      <c r="G190" s="18">
        <f>G196*100/235000</f>
        <v>0.25055319148936167</v>
      </c>
      <c r="H190" s="16"/>
      <c r="I190" s="16"/>
      <c r="J190" s="16"/>
      <c r="K190" s="16"/>
      <c r="L190" s="16"/>
      <c r="M190" s="16"/>
      <c r="N190" s="16"/>
      <c r="O190" s="16"/>
      <c r="P190" s="8"/>
    </row>
    <row r="191" spans="1:16" ht="11.1" customHeight="1" x14ac:dyDescent="0.25">
      <c r="A191" s="14">
        <v>16</v>
      </c>
      <c r="B191" s="14" t="s">
        <v>58</v>
      </c>
      <c r="C191" s="16">
        <v>80</v>
      </c>
      <c r="D191" s="16">
        <v>0.48</v>
      </c>
      <c r="E191" s="16">
        <v>5.68</v>
      </c>
      <c r="F191" s="16">
        <v>2.4</v>
      </c>
      <c r="G191" s="16">
        <v>63.2</v>
      </c>
      <c r="H191" s="16">
        <v>0.03</v>
      </c>
      <c r="I191" s="16">
        <v>6.65</v>
      </c>
      <c r="J191" s="16">
        <v>0</v>
      </c>
      <c r="K191" s="16">
        <v>2.74</v>
      </c>
      <c r="L191" s="16">
        <v>31.66</v>
      </c>
      <c r="M191" s="16">
        <v>28.62</v>
      </c>
      <c r="N191" s="16">
        <v>13.3</v>
      </c>
      <c r="O191" s="16">
        <v>0.48</v>
      </c>
      <c r="P191" s="10"/>
    </row>
    <row r="192" spans="1:16" ht="11.1" customHeight="1" x14ac:dyDescent="0.25">
      <c r="A192" s="14">
        <v>133</v>
      </c>
      <c r="B192" s="14" t="s">
        <v>76</v>
      </c>
      <c r="C192" s="16">
        <v>200</v>
      </c>
      <c r="D192" s="16">
        <v>10.8</v>
      </c>
      <c r="E192" s="16">
        <v>7.8</v>
      </c>
      <c r="F192" s="16">
        <v>23.4</v>
      </c>
      <c r="G192" s="16">
        <v>315.8</v>
      </c>
      <c r="H192" s="16">
        <v>0.08</v>
      </c>
      <c r="I192" s="16">
        <v>1.53</v>
      </c>
      <c r="J192" s="16">
        <v>0.04</v>
      </c>
      <c r="K192" s="16">
        <v>0</v>
      </c>
      <c r="L192" s="16">
        <v>300.60000000000002</v>
      </c>
      <c r="M192" s="16">
        <v>234.7</v>
      </c>
      <c r="N192" s="16">
        <v>27.94</v>
      </c>
      <c r="O192" s="16">
        <v>3.1</v>
      </c>
      <c r="P192" s="10"/>
    </row>
    <row r="193" spans="1:16" ht="11.1" customHeight="1" x14ac:dyDescent="0.25">
      <c r="A193" s="14">
        <v>148</v>
      </c>
      <c r="B193" s="14" t="s">
        <v>51</v>
      </c>
      <c r="C193" s="16">
        <v>200</v>
      </c>
      <c r="D193" s="16">
        <v>2.7</v>
      </c>
      <c r="E193" s="16">
        <v>2.8</v>
      </c>
      <c r="F193" s="16">
        <v>19.399999999999999</v>
      </c>
      <c r="G193" s="16">
        <v>153</v>
      </c>
      <c r="H193" s="16">
        <v>0.03</v>
      </c>
      <c r="I193" s="16">
        <v>1.47</v>
      </c>
      <c r="J193" s="16">
        <v>0</v>
      </c>
      <c r="K193" s="16">
        <v>0</v>
      </c>
      <c r="L193" s="16">
        <v>120.4</v>
      </c>
      <c r="M193" s="16">
        <v>132</v>
      </c>
      <c r="N193" s="16">
        <v>29.33</v>
      </c>
      <c r="O193" s="16">
        <v>2.4</v>
      </c>
      <c r="P193" s="10"/>
    </row>
    <row r="194" spans="1:16" ht="11.1" customHeight="1" x14ac:dyDescent="0.25">
      <c r="A194" s="14"/>
      <c r="B194" s="14" t="s">
        <v>34</v>
      </c>
      <c r="C194" s="16">
        <v>20</v>
      </c>
      <c r="D194" s="16">
        <v>1.58</v>
      </c>
      <c r="E194" s="16">
        <v>0.2</v>
      </c>
      <c r="F194" s="16">
        <v>7.66</v>
      </c>
      <c r="G194" s="16">
        <v>25.5</v>
      </c>
      <c r="H194" s="16">
        <v>0.02</v>
      </c>
      <c r="I194" s="16">
        <v>0</v>
      </c>
      <c r="J194" s="16">
        <v>0</v>
      </c>
      <c r="K194" s="16">
        <v>0.23</v>
      </c>
      <c r="L194" s="16">
        <v>4.5999999999999996</v>
      </c>
      <c r="M194" s="16">
        <v>17.399999999999999</v>
      </c>
      <c r="N194" s="16">
        <v>6.6</v>
      </c>
      <c r="O194" s="16">
        <v>0.22</v>
      </c>
      <c r="P194" s="10"/>
    </row>
    <row r="195" spans="1:16" ht="11.1" customHeight="1" x14ac:dyDescent="0.25">
      <c r="A195" s="14"/>
      <c r="B195" s="14" t="s">
        <v>35</v>
      </c>
      <c r="C195" s="16">
        <v>40</v>
      </c>
      <c r="D195" s="16">
        <v>2.2400000000000002</v>
      </c>
      <c r="E195" s="16">
        <v>0.44</v>
      </c>
      <c r="F195" s="16">
        <v>15.32</v>
      </c>
      <c r="G195" s="16">
        <v>31.3</v>
      </c>
      <c r="H195" s="16">
        <v>0.68</v>
      </c>
      <c r="I195" s="16">
        <v>0</v>
      </c>
      <c r="J195" s="16">
        <v>0</v>
      </c>
      <c r="K195" s="16">
        <v>0</v>
      </c>
      <c r="L195" s="16">
        <v>11.38</v>
      </c>
      <c r="M195" s="16">
        <v>42.4</v>
      </c>
      <c r="N195" s="16">
        <v>10</v>
      </c>
      <c r="O195" s="16">
        <v>1.24</v>
      </c>
      <c r="P195" s="10"/>
    </row>
    <row r="196" spans="1:16" ht="11.1" customHeight="1" x14ac:dyDescent="0.25">
      <c r="A196" s="23"/>
      <c r="B196" s="56" t="s">
        <v>18</v>
      </c>
      <c r="C196" s="17"/>
      <c r="D196" s="17">
        <f t="shared" ref="D196:O196" si="21">SUM(D191:D195)</f>
        <v>17.8</v>
      </c>
      <c r="E196" s="17">
        <f t="shared" si="21"/>
        <v>16.920000000000002</v>
      </c>
      <c r="F196" s="17">
        <f t="shared" si="21"/>
        <v>68.180000000000007</v>
      </c>
      <c r="G196" s="17">
        <f t="shared" si="21"/>
        <v>588.79999999999995</v>
      </c>
      <c r="H196" s="17">
        <f t="shared" si="21"/>
        <v>0.84000000000000008</v>
      </c>
      <c r="I196" s="17">
        <f t="shared" si="21"/>
        <v>9.65</v>
      </c>
      <c r="J196" s="17">
        <f t="shared" si="21"/>
        <v>0.04</v>
      </c>
      <c r="K196" s="17">
        <f t="shared" si="21"/>
        <v>2.97</v>
      </c>
      <c r="L196" s="17">
        <f t="shared" si="21"/>
        <v>468.6400000000001</v>
      </c>
      <c r="M196" s="17">
        <f t="shared" si="21"/>
        <v>455.11999999999995</v>
      </c>
      <c r="N196" s="17">
        <f t="shared" si="21"/>
        <v>87.169999999999987</v>
      </c>
      <c r="O196" s="17">
        <f t="shared" si="21"/>
        <v>7.44</v>
      </c>
      <c r="P196" s="11"/>
    </row>
    <row r="197" spans="1:16" ht="11.1" customHeight="1" x14ac:dyDescent="0.25">
      <c r="A197" s="14"/>
      <c r="B197" s="24" t="s">
        <v>10</v>
      </c>
      <c r="C197" s="16"/>
      <c r="D197" s="16"/>
      <c r="E197" s="16"/>
      <c r="F197" s="16"/>
      <c r="G197" s="18">
        <f>G205*100/235000</f>
        <v>0.35317872340425527</v>
      </c>
      <c r="H197" s="25"/>
      <c r="I197" s="25"/>
      <c r="J197" s="25"/>
      <c r="K197" s="25"/>
      <c r="L197" s="25"/>
      <c r="M197" s="25"/>
      <c r="N197" s="25"/>
      <c r="O197" s="25"/>
      <c r="P197" s="8"/>
    </row>
    <row r="198" spans="1:16" ht="11.1" customHeight="1" x14ac:dyDescent="0.25">
      <c r="A198" s="14">
        <v>30</v>
      </c>
      <c r="B198" s="14" t="s">
        <v>73</v>
      </c>
      <c r="C198" s="14">
        <v>80</v>
      </c>
      <c r="D198" s="14">
        <v>0.9</v>
      </c>
      <c r="E198" s="14">
        <v>7.92</v>
      </c>
      <c r="F198" s="14">
        <v>5.7</v>
      </c>
      <c r="G198" s="14">
        <v>97.2</v>
      </c>
      <c r="H198" s="14">
        <v>0.04</v>
      </c>
      <c r="I198" s="14">
        <v>14.45</v>
      </c>
      <c r="J198" s="14">
        <v>0.21</v>
      </c>
      <c r="K198" s="14">
        <v>3.32</v>
      </c>
      <c r="L198" s="14">
        <v>31.66</v>
      </c>
      <c r="M198" s="14">
        <v>32.799999999999997</v>
      </c>
      <c r="N198" s="14">
        <v>13.63</v>
      </c>
      <c r="O198" s="14">
        <v>0.68</v>
      </c>
      <c r="P198" s="10"/>
    </row>
    <row r="199" spans="1:16" ht="11.1" customHeight="1" x14ac:dyDescent="0.25">
      <c r="A199" s="14">
        <v>48</v>
      </c>
      <c r="B199" s="14" t="s">
        <v>104</v>
      </c>
      <c r="C199" s="16">
        <v>200</v>
      </c>
      <c r="D199" s="16">
        <v>2.3199999999999998</v>
      </c>
      <c r="E199" s="16">
        <v>2</v>
      </c>
      <c r="F199" s="16">
        <v>12.8</v>
      </c>
      <c r="G199" s="16">
        <v>96</v>
      </c>
      <c r="H199" s="16">
        <v>0.08</v>
      </c>
      <c r="I199" s="16">
        <v>2.42</v>
      </c>
      <c r="J199" s="16">
        <v>0.92</v>
      </c>
      <c r="K199" s="16">
        <v>7.0000000000000007E-2</v>
      </c>
      <c r="L199" s="16">
        <v>66.75</v>
      </c>
      <c r="M199" s="16">
        <v>103.5</v>
      </c>
      <c r="N199" s="16">
        <v>23.52</v>
      </c>
      <c r="O199" s="16">
        <v>2.7</v>
      </c>
      <c r="P199" s="10"/>
    </row>
    <row r="200" spans="1:16" ht="11.1" customHeight="1" x14ac:dyDescent="0.25">
      <c r="A200" s="14">
        <v>97</v>
      </c>
      <c r="B200" s="14" t="s">
        <v>75</v>
      </c>
      <c r="C200" s="16">
        <v>150</v>
      </c>
      <c r="D200" s="16">
        <v>5.25</v>
      </c>
      <c r="E200" s="16">
        <v>6.15</v>
      </c>
      <c r="F200" s="16">
        <v>28.5</v>
      </c>
      <c r="G200" s="16">
        <v>220.5</v>
      </c>
      <c r="H200" s="16">
        <v>7.0000000000000007E-2</v>
      </c>
      <c r="I200" s="16">
        <v>0</v>
      </c>
      <c r="J200" s="16">
        <v>7.0000000000000007E-2</v>
      </c>
      <c r="K200" s="16">
        <v>1.95</v>
      </c>
      <c r="L200" s="16">
        <v>59</v>
      </c>
      <c r="M200" s="16">
        <v>33.5</v>
      </c>
      <c r="N200" s="16">
        <v>5.65</v>
      </c>
      <c r="O200" s="16">
        <v>0.57999999999999996</v>
      </c>
      <c r="P200" s="10"/>
    </row>
    <row r="201" spans="1:16" ht="11.1" customHeight="1" x14ac:dyDescent="0.25">
      <c r="A201" s="16">
        <v>81</v>
      </c>
      <c r="B201" s="92" t="s">
        <v>109</v>
      </c>
      <c r="C201" s="35">
        <v>90</v>
      </c>
      <c r="D201" s="35">
        <v>11.25</v>
      </c>
      <c r="E201" s="35">
        <v>11.35</v>
      </c>
      <c r="F201" s="35">
        <v>11.22</v>
      </c>
      <c r="G201" s="35">
        <v>197.47</v>
      </c>
      <c r="H201" s="35">
        <v>0.04</v>
      </c>
      <c r="I201" s="35">
        <v>2.34</v>
      </c>
      <c r="J201" s="35">
        <v>0</v>
      </c>
      <c r="K201" s="35">
        <v>0.43</v>
      </c>
      <c r="L201" s="35">
        <v>21.26</v>
      </c>
      <c r="M201" s="35">
        <v>12.58</v>
      </c>
      <c r="N201" s="35">
        <v>73.900000000000006</v>
      </c>
      <c r="O201" s="35">
        <v>1.19</v>
      </c>
      <c r="P201" s="10"/>
    </row>
    <row r="202" spans="1:16" ht="11.1" customHeight="1" x14ac:dyDescent="0.25">
      <c r="A202" s="14">
        <v>146</v>
      </c>
      <c r="B202" s="14" t="s">
        <v>20</v>
      </c>
      <c r="C202" s="16">
        <v>200</v>
      </c>
      <c r="D202" s="16">
        <v>0.3</v>
      </c>
      <c r="E202" s="16">
        <v>0</v>
      </c>
      <c r="F202" s="16">
        <v>14.2</v>
      </c>
      <c r="G202" s="16">
        <v>60</v>
      </c>
      <c r="H202" s="16" t="s">
        <v>40</v>
      </c>
      <c r="I202" s="16">
        <v>2.9</v>
      </c>
      <c r="J202" s="16">
        <v>0.08</v>
      </c>
      <c r="K202" s="16">
        <v>0</v>
      </c>
      <c r="L202" s="16">
        <v>112.55</v>
      </c>
      <c r="M202" s="16">
        <v>9.7799999999999994</v>
      </c>
      <c r="N202" s="16">
        <v>5.24</v>
      </c>
      <c r="O202" s="16">
        <v>0.91</v>
      </c>
      <c r="P202" s="10"/>
    </row>
    <row r="203" spans="1:16" ht="11.1" customHeight="1" x14ac:dyDescent="0.25">
      <c r="A203" s="14"/>
      <c r="B203" s="14" t="s">
        <v>34</v>
      </c>
      <c r="C203" s="16">
        <v>100</v>
      </c>
      <c r="D203" s="16">
        <v>6.9</v>
      </c>
      <c r="E203" s="16">
        <v>1</v>
      </c>
      <c r="F203" s="16">
        <v>38.299999999999997</v>
      </c>
      <c r="G203" s="16">
        <v>127.5</v>
      </c>
      <c r="H203" s="16">
        <v>0.04</v>
      </c>
      <c r="I203" s="16">
        <v>0</v>
      </c>
      <c r="J203" s="16">
        <v>0</v>
      </c>
      <c r="K203" s="16">
        <v>0.46</v>
      </c>
      <c r="L203" s="16">
        <v>18.399999999999999</v>
      </c>
      <c r="M203" s="16">
        <v>34.799999999999997</v>
      </c>
      <c r="N203" s="16">
        <v>12.12</v>
      </c>
      <c r="O203" s="16">
        <v>0.44</v>
      </c>
      <c r="P203" s="10"/>
    </row>
    <row r="204" spans="1:16" ht="11.1" customHeight="1" x14ac:dyDescent="0.25">
      <c r="A204" s="14"/>
      <c r="B204" s="14" t="s">
        <v>35</v>
      </c>
      <c r="C204" s="16">
        <v>40</v>
      </c>
      <c r="D204" s="16">
        <v>2.2400000000000002</v>
      </c>
      <c r="E204" s="16">
        <v>0.44</v>
      </c>
      <c r="F204" s="16">
        <v>15.32</v>
      </c>
      <c r="G204" s="16">
        <v>31.3</v>
      </c>
      <c r="H204" s="16">
        <v>0.68</v>
      </c>
      <c r="I204" s="16">
        <v>0</v>
      </c>
      <c r="J204" s="16">
        <v>0</v>
      </c>
      <c r="K204" s="16">
        <v>0</v>
      </c>
      <c r="L204" s="16">
        <v>11.38</v>
      </c>
      <c r="M204" s="16">
        <v>42.4</v>
      </c>
      <c r="N204" s="16">
        <v>10</v>
      </c>
      <c r="O204" s="16">
        <v>1.24</v>
      </c>
      <c r="P204" s="10"/>
    </row>
    <row r="205" spans="1:16" ht="11.1" customHeight="1" x14ac:dyDescent="0.25">
      <c r="A205" s="54"/>
      <c r="B205" s="56" t="s">
        <v>18</v>
      </c>
      <c r="C205" s="17"/>
      <c r="D205" s="17">
        <f t="shared" ref="D205:O205" si="22">SUM(D198:D204)</f>
        <v>29.160000000000004</v>
      </c>
      <c r="E205" s="17">
        <f t="shared" si="22"/>
        <v>28.860000000000003</v>
      </c>
      <c r="F205" s="17">
        <f t="shared" si="22"/>
        <v>126.03999999999999</v>
      </c>
      <c r="G205" s="17">
        <f t="shared" si="22"/>
        <v>829.96999999999991</v>
      </c>
      <c r="H205" s="17">
        <f t="shared" si="22"/>
        <v>0.95000000000000007</v>
      </c>
      <c r="I205" s="17">
        <f t="shared" si="22"/>
        <v>22.109999999999996</v>
      </c>
      <c r="J205" s="17">
        <f t="shared" si="22"/>
        <v>1.2800000000000002</v>
      </c>
      <c r="K205" s="17">
        <f t="shared" si="22"/>
        <v>6.2299999999999995</v>
      </c>
      <c r="L205" s="17">
        <f t="shared" si="22"/>
        <v>320.99999999999994</v>
      </c>
      <c r="M205" s="17">
        <f t="shared" si="22"/>
        <v>269.36</v>
      </c>
      <c r="N205" s="17">
        <f t="shared" si="22"/>
        <v>144.06</v>
      </c>
      <c r="O205" s="17">
        <f t="shared" si="22"/>
        <v>7.7400000000000011</v>
      </c>
      <c r="P205" s="11"/>
    </row>
    <row r="206" spans="1:16" ht="11.1" customHeight="1" x14ac:dyDescent="0.25">
      <c r="A206" s="54"/>
      <c r="B206" s="56" t="s">
        <v>8</v>
      </c>
      <c r="C206" s="17"/>
      <c r="D206" s="17">
        <f t="shared" ref="D206:O206" si="23">D196+D205</f>
        <v>46.960000000000008</v>
      </c>
      <c r="E206" s="17">
        <f t="shared" si="23"/>
        <v>45.78</v>
      </c>
      <c r="F206" s="17">
        <f t="shared" si="23"/>
        <v>194.22</v>
      </c>
      <c r="G206" s="17">
        <f t="shared" si="23"/>
        <v>1418.77</v>
      </c>
      <c r="H206" s="17">
        <f t="shared" si="23"/>
        <v>1.79</v>
      </c>
      <c r="I206" s="17">
        <f t="shared" si="23"/>
        <v>31.759999999999998</v>
      </c>
      <c r="J206" s="17">
        <f t="shared" si="23"/>
        <v>1.3200000000000003</v>
      </c>
      <c r="K206" s="17">
        <f t="shared" si="23"/>
        <v>9.1999999999999993</v>
      </c>
      <c r="L206" s="17">
        <f t="shared" si="23"/>
        <v>789.6400000000001</v>
      </c>
      <c r="M206" s="17">
        <f t="shared" si="23"/>
        <v>724.48</v>
      </c>
      <c r="N206" s="17">
        <f t="shared" si="23"/>
        <v>231.23</v>
      </c>
      <c r="O206" s="17">
        <f t="shared" si="23"/>
        <v>15.180000000000001</v>
      </c>
      <c r="P206" s="11"/>
    </row>
    <row r="207" spans="1:16" ht="11.1" customHeight="1" x14ac:dyDescent="0.25"/>
    <row r="208" spans="1:16" ht="11.1" customHeight="1" x14ac:dyDescent="0.25">
      <c r="A208" s="21"/>
      <c r="B208" s="21" t="s">
        <v>29</v>
      </c>
      <c r="C208" s="22"/>
      <c r="D208" s="20"/>
      <c r="E208" s="22"/>
      <c r="F208" s="22"/>
      <c r="G208" s="22"/>
      <c r="H208" s="20"/>
      <c r="I208" s="20"/>
      <c r="J208" s="20"/>
      <c r="K208" s="75"/>
      <c r="L208" s="20"/>
      <c r="M208" s="20"/>
      <c r="N208" s="20"/>
      <c r="O208" s="20"/>
      <c r="P208" s="4"/>
    </row>
    <row r="209" spans="1:16" ht="11.1" customHeight="1" x14ac:dyDescent="0.25">
      <c r="A209" s="54"/>
      <c r="B209" s="54" t="s">
        <v>12</v>
      </c>
      <c r="C209" s="20" t="s">
        <v>105</v>
      </c>
      <c r="D209" s="20"/>
      <c r="E209" s="20"/>
      <c r="F209" s="20"/>
      <c r="G209" s="20"/>
      <c r="H209" s="20"/>
      <c r="I209" s="20"/>
      <c r="J209" s="20"/>
      <c r="K209" s="75"/>
      <c r="L209" s="20"/>
      <c r="M209" s="20"/>
      <c r="N209" s="20"/>
      <c r="O209" s="20"/>
      <c r="P209" s="3"/>
    </row>
    <row r="210" spans="1:16" ht="11.1" customHeight="1" x14ac:dyDescent="0.25">
      <c r="A210" s="54"/>
      <c r="B210" s="54" t="s">
        <v>13</v>
      </c>
      <c r="C210" s="105" t="s">
        <v>107</v>
      </c>
      <c r="D210" s="106"/>
      <c r="E210" s="20"/>
      <c r="F210" s="20"/>
      <c r="G210" s="20"/>
      <c r="H210" s="20"/>
      <c r="I210" s="20"/>
      <c r="J210" s="20"/>
      <c r="K210" s="20"/>
      <c r="L210" s="34"/>
      <c r="M210" s="34"/>
      <c r="N210" s="34"/>
      <c r="O210" s="34"/>
      <c r="P210" s="3"/>
    </row>
    <row r="211" spans="1:16" ht="11.1" customHeight="1" x14ac:dyDescent="0.25">
      <c r="A211" s="54"/>
      <c r="B211" s="54" t="s">
        <v>15</v>
      </c>
      <c r="C211" s="77" t="s">
        <v>16</v>
      </c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3"/>
    </row>
    <row r="212" spans="1:16" ht="11.1" customHeight="1" x14ac:dyDescent="0.25">
      <c r="A212" s="107" t="s">
        <v>0</v>
      </c>
      <c r="B212" s="109" t="s">
        <v>1</v>
      </c>
      <c r="C212" s="110" t="s">
        <v>2</v>
      </c>
      <c r="D212" s="74" t="s">
        <v>3</v>
      </c>
      <c r="E212" s="74" t="s">
        <v>4</v>
      </c>
      <c r="F212" s="110" t="s">
        <v>5</v>
      </c>
      <c r="G212" s="110" t="s">
        <v>6</v>
      </c>
      <c r="H212" s="111" t="s">
        <v>17</v>
      </c>
      <c r="I212" s="111"/>
      <c r="J212" s="111"/>
      <c r="K212" s="111"/>
      <c r="L212" s="111" t="s">
        <v>7</v>
      </c>
      <c r="M212" s="111"/>
      <c r="N212" s="111"/>
      <c r="O212" s="111"/>
      <c r="P212" s="12"/>
    </row>
    <row r="213" spans="1:16" ht="11.1" customHeight="1" x14ac:dyDescent="0.25">
      <c r="A213" s="108"/>
      <c r="B213" s="109"/>
      <c r="C213" s="110"/>
      <c r="D213" s="74" t="s">
        <v>8</v>
      </c>
      <c r="E213" s="74" t="s">
        <v>8</v>
      </c>
      <c r="F213" s="110"/>
      <c r="G213" s="110"/>
      <c r="H213" s="16" t="s">
        <v>43</v>
      </c>
      <c r="I213" s="16" t="s">
        <v>44</v>
      </c>
      <c r="J213" s="16" t="s">
        <v>45</v>
      </c>
      <c r="K213" s="16" t="s">
        <v>46</v>
      </c>
      <c r="L213" s="16" t="s">
        <v>47</v>
      </c>
      <c r="M213" s="16" t="s">
        <v>48</v>
      </c>
      <c r="N213" s="16" t="s">
        <v>49</v>
      </c>
      <c r="O213" s="16" t="s">
        <v>9</v>
      </c>
      <c r="P213" s="12"/>
    </row>
    <row r="214" spans="1:16" ht="11.1" customHeight="1" x14ac:dyDescent="0.25">
      <c r="A214" s="14"/>
      <c r="B214" s="14" t="s">
        <v>31</v>
      </c>
      <c r="C214" s="16"/>
      <c r="D214" s="16"/>
      <c r="E214" s="16"/>
      <c r="F214" s="16"/>
      <c r="G214" s="18">
        <f>G221*100/235000</f>
        <v>0.25051063829787235</v>
      </c>
      <c r="H214" s="16"/>
      <c r="I214" s="16"/>
      <c r="J214" s="16"/>
      <c r="K214" s="16"/>
      <c r="L214" s="16"/>
      <c r="M214" s="16"/>
      <c r="N214" s="16"/>
      <c r="O214" s="16"/>
      <c r="P214" s="8"/>
    </row>
    <row r="215" spans="1:16" ht="11.1" customHeight="1" x14ac:dyDescent="0.25">
      <c r="A215" s="14">
        <v>78</v>
      </c>
      <c r="B215" s="14" t="s">
        <v>68</v>
      </c>
      <c r="C215" s="16">
        <v>80</v>
      </c>
      <c r="D215" s="16">
        <v>1.96</v>
      </c>
      <c r="E215" s="16">
        <v>4.08</v>
      </c>
      <c r="F215" s="16">
        <v>7.12</v>
      </c>
      <c r="G215" s="16">
        <v>102.4</v>
      </c>
      <c r="H215" s="16">
        <v>0.03</v>
      </c>
      <c r="I215" s="16">
        <v>6.72</v>
      </c>
      <c r="J215" s="16">
        <v>0</v>
      </c>
      <c r="K215" s="16">
        <v>1.77</v>
      </c>
      <c r="L215" s="16">
        <v>36.700000000000003</v>
      </c>
      <c r="M215" s="16">
        <v>60.79</v>
      </c>
      <c r="N215" s="16">
        <v>29.63</v>
      </c>
      <c r="O215" s="16">
        <v>1.77</v>
      </c>
      <c r="P215" s="10"/>
    </row>
    <row r="216" spans="1:16" ht="11.1" customHeight="1" x14ac:dyDescent="0.25">
      <c r="A216" s="14">
        <v>130</v>
      </c>
      <c r="B216" s="14" t="s">
        <v>66</v>
      </c>
      <c r="C216" s="16">
        <v>180</v>
      </c>
      <c r="D216" s="16">
        <v>1.98</v>
      </c>
      <c r="E216" s="16">
        <v>5</v>
      </c>
      <c r="F216" s="16">
        <v>15.5</v>
      </c>
      <c r="G216" s="16">
        <v>154.80000000000001</v>
      </c>
      <c r="H216" s="16">
        <v>4.3999999999999997E-2</v>
      </c>
      <c r="I216" s="16">
        <v>0.68</v>
      </c>
      <c r="J216" s="16">
        <v>47.2</v>
      </c>
      <c r="K216" s="16">
        <v>0.192</v>
      </c>
      <c r="L216" s="16">
        <v>240.8</v>
      </c>
      <c r="M216" s="16">
        <v>107.4</v>
      </c>
      <c r="N216" s="16">
        <v>24.86</v>
      </c>
      <c r="O216" s="16">
        <v>0.39</v>
      </c>
      <c r="P216" s="10"/>
    </row>
    <row r="217" spans="1:16" ht="11.1" customHeight="1" x14ac:dyDescent="0.25">
      <c r="A217" s="14">
        <v>96</v>
      </c>
      <c r="B217" s="14" t="s">
        <v>67</v>
      </c>
      <c r="C217" s="16">
        <v>11</v>
      </c>
      <c r="D217" s="16">
        <v>1.0999999999999999E-2</v>
      </c>
      <c r="E217" s="16">
        <v>6.13</v>
      </c>
      <c r="F217" s="16">
        <v>0.1</v>
      </c>
      <c r="G217" s="16">
        <v>84.7</v>
      </c>
      <c r="H217" s="16">
        <v>0</v>
      </c>
      <c r="I217" s="16">
        <v>0</v>
      </c>
      <c r="J217" s="16">
        <v>5.8999999999999997E-2</v>
      </c>
      <c r="K217" s="16">
        <v>0.1</v>
      </c>
      <c r="L217" s="16">
        <v>2</v>
      </c>
      <c r="M217" s="16">
        <v>0.19</v>
      </c>
      <c r="N217" s="16">
        <v>0</v>
      </c>
      <c r="O217" s="16">
        <v>0.02</v>
      </c>
      <c r="P217" s="10"/>
    </row>
    <row r="218" spans="1:16" ht="11.1" customHeight="1" x14ac:dyDescent="0.25">
      <c r="A218" s="14">
        <v>149</v>
      </c>
      <c r="B218" s="14" t="s">
        <v>33</v>
      </c>
      <c r="C218" s="16">
        <v>200</v>
      </c>
      <c r="D218" s="16">
        <v>2.9</v>
      </c>
      <c r="E218" s="16">
        <v>4.5</v>
      </c>
      <c r="F218" s="16">
        <v>30.5</v>
      </c>
      <c r="G218" s="16">
        <v>190</v>
      </c>
      <c r="H218" s="16">
        <v>0.04</v>
      </c>
      <c r="I218" s="16">
        <v>1.3</v>
      </c>
      <c r="J218" s="16">
        <v>0.03</v>
      </c>
      <c r="K218" s="16">
        <v>0</v>
      </c>
      <c r="L218" s="16">
        <v>179.42</v>
      </c>
      <c r="M218" s="16">
        <v>116.2</v>
      </c>
      <c r="N218" s="16">
        <v>21.64</v>
      </c>
      <c r="O218" s="16">
        <v>0.71</v>
      </c>
      <c r="P218" s="13"/>
    </row>
    <row r="219" spans="1:16" ht="11.1" customHeight="1" x14ac:dyDescent="0.25">
      <c r="A219" s="14"/>
      <c r="B219" s="14" t="s">
        <v>34</v>
      </c>
      <c r="C219" s="16">
        <v>20</v>
      </c>
      <c r="D219" s="16">
        <v>1.58</v>
      </c>
      <c r="E219" s="16">
        <v>0.2</v>
      </c>
      <c r="F219" s="16">
        <v>7.66</v>
      </c>
      <c r="G219" s="16">
        <v>25.5</v>
      </c>
      <c r="H219" s="16">
        <v>0.02</v>
      </c>
      <c r="I219" s="16">
        <v>0</v>
      </c>
      <c r="J219" s="16">
        <v>0</v>
      </c>
      <c r="K219" s="16">
        <v>0.23</v>
      </c>
      <c r="L219" s="16">
        <v>4.5999999999999996</v>
      </c>
      <c r="M219" s="16">
        <v>17.399999999999999</v>
      </c>
      <c r="N219" s="16">
        <v>6.6</v>
      </c>
      <c r="O219" s="16">
        <v>0.22</v>
      </c>
      <c r="P219" s="10"/>
    </row>
    <row r="220" spans="1:16" ht="11.1" customHeight="1" x14ac:dyDescent="0.25">
      <c r="A220" s="14"/>
      <c r="B220" s="14" t="s">
        <v>35</v>
      </c>
      <c r="C220" s="16">
        <v>40</v>
      </c>
      <c r="D220" s="16">
        <v>2.2400000000000002</v>
      </c>
      <c r="E220" s="16">
        <v>0.44</v>
      </c>
      <c r="F220" s="16">
        <v>15.32</v>
      </c>
      <c r="G220" s="16">
        <v>31.3</v>
      </c>
      <c r="H220" s="16">
        <v>0.68</v>
      </c>
      <c r="I220" s="16">
        <v>0</v>
      </c>
      <c r="J220" s="16">
        <v>0</v>
      </c>
      <c r="K220" s="16">
        <v>0</v>
      </c>
      <c r="L220" s="16">
        <v>11.38</v>
      </c>
      <c r="M220" s="16">
        <v>42.4</v>
      </c>
      <c r="N220" s="16">
        <v>10</v>
      </c>
      <c r="O220" s="16">
        <v>1.24</v>
      </c>
      <c r="P220" s="10"/>
    </row>
    <row r="221" spans="1:16" ht="11.1" customHeight="1" x14ac:dyDescent="0.25">
      <c r="A221" s="54"/>
      <c r="B221" s="56" t="s">
        <v>18</v>
      </c>
      <c r="C221" s="17"/>
      <c r="D221" s="17">
        <f t="shared" ref="D221:O221" si="24">SUM(D215:D220)</f>
        <v>10.671000000000001</v>
      </c>
      <c r="E221" s="17">
        <f t="shared" si="24"/>
        <v>20.350000000000001</v>
      </c>
      <c r="F221" s="17">
        <f t="shared" si="24"/>
        <v>76.199999999999989</v>
      </c>
      <c r="G221" s="17">
        <f t="shared" si="24"/>
        <v>588.70000000000005</v>
      </c>
      <c r="H221" s="17">
        <f t="shared" si="24"/>
        <v>0.81400000000000006</v>
      </c>
      <c r="I221" s="17">
        <f t="shared" si="24"/>
        <v>8.6999999999999993</v>
      </c>
      <c r="J221" s="17">
        <f t="shared" si="24"/>
        <v>47.289000000000001</v>
      </c>
      <c r="K221" s="17">
        <f t="shared" si="24"/>
        <v>2.2919999999999998</v>
      </c>
      <c r="L221" s="17">
        <f t="shared" si="24"/>
        <v>474.9</v>
      </c>
      <c r="M221" s="17">
        <f t="shared" si="24"/>
        <v>344.37999999999994</v>
      </c>
      <c r="N221" s="17">
        <f t="shared" si="24"/>
        <v>92.72999999999999</v>
      </c>
      <c r="O221" s="17">
        <f t="shared" si="24"/>
        <v>4.3500000000000005</v>
      </c>
      <c r="P221" s="11"/>
    </row>
    <row r="222" spans="1:16" ht="11.1" customHeight="1" x14ac:dyDescent="0.25">
      <c r="A222" s="14"/>
      <c r="B222" s="24" t="s">
        <v>10</v>
      </c>
      <c r="C222" s="16"/>
      <c r="D222" s="16"/>
      <c r="E222" s="16"/>
      <c r="F222" s="16"/>
      <c r="G222" s="18">
        <f>G231*100/235000</f>
        <v>0.34829787234042547</v>
      </c>
      <c r="H222" s="25"/>
      <c r="I222" s="25"/>
      <c r="J222" s="25"/>
      <c r="K222" s="25"/>
      <c r="L222" s="25"/>
      <c r="M222" s="25"/>
      <c r="N222" s="25"/>
      <c r="O222" s="25"/>
      <c r="P222" s="8"/>
    </row>
    <row r="223" spans="1:16" ht="11.1" customHeight="1" x14ac:dyDescent="0.25">
      <c r="A223" s="14">
        <v>2</v>
      </c>
      <c r="B223" s="14" t="s">
        <v>50</v>
      </c>
      <c r="C223" s="16">
        <v>100</v>
      </c>
      <c r="D223" s="16">
        <v>1.1000000000000001</v>
      </c>
      <c r="E223" s="16">
        <v>3.5</v>
      </c>
      <c r="F223" s="16">
        <v>4.7</v>
      </c>
      <c r="G223" s="16">
        <v>62.9</v>
      </c>
      <c r="H223" s="16">
        <v>0.09</v>
      </c>
      <c r="I223" s="16">
        <v>20.3</v>
      </c>
      <c r="J223" s="16">
        <v>0</v>
      </c>
      <c r="K223" s="16">
        <v>3.37</v>
      </c>
      <c r="L223" s="16">
        <v>35.200000000000003</v>
      </c>
      <c r="M223" s="16">
        <v>32.119999999999997</v>
      </c>
      <c r="N223" s="16">
        <v>17.62</v>
      </c>
      <c r="O223" s="16">
        <v>1.26</v>
      </c>
      <c r="P223" s="10"/>
    </row>
    <row r="224" spans="1:16" ht="11.1" customHeight="1" x14ac:dyDescent="0.25">
      <c r="A224" s="14">
        <v>43</v>
      </c>
      <c r="B224" s="14" t="s">
        <v>69</v>
      </c>
      <c r="C224" s="16">
        <v>200</v>
      </c>
      <c r="D224" s="16">
        <v>4.2</v>
      </c>
      <c r="E224" s="16">
        <v>7.5</v>
      </c>
      <c r="F224" s="16">
        <v>20.2</v>
      </c>
      <c r="G224" s="16">
        <v>83.2</v>
      </c>
      <c r="H224" s="16">
        <v>0.15</v>
      </c>
      <c r="I224" s="16">
        <v>14.3</v>
      </c>
      <c r="J224" s="16">
        <v>0</v>
      </c>
      <c r="K224" s="16">
        <v>2.4300000000000002</v>
      </c>
      <c r="L224" s="16">
        <v>59.8</v>
      </c>
      <c r="M224" s="16">
        <v>26.68</v>
      </c>
      <c r="N224" s="16">
        <v>10.8</v>
      </c>
      <c r="O224" s="16">
        <v>0.76</v>
      </c>
      <c r="P224" s="10"/>
    </row>
    <row r="225" spans="1:16" ht="11.1" customHeight="1" x14ac:dyDescent="0.25">
      <c r="A225" s="14">
        <v>92</v>
      </c>
      <c r="B225" s="14" t="s">
        <v>71</v>
      </c>
      <c r="C225" s="16">
        <v>180</v>
      </c>
      <c r="D225" s="16">
        <v>4.78</v>
      </c>
      <c r="E225" s="16">
        <v>6.1</v>
      </c>
      <c r="F225" s="16">
        <v>22.22</v>
      </c>
      <c r="G225" s="16">
        <v>196.2</v>
      </c>
      <c r="H225" s="16">
        <v>0.12</v>
      </c>
      <c r="I225" s="16">
        <v>17.100000000000001</v>
      </c>
      <c r="J225" s="16">
        <v>7.0000000000000007E-2</v>
      </c>
      <c r="K225" s="16">
        <v>0.06</v>
      </c>
      <c r="L225" s="16">
        <v>113.59</v>
      </c>
      <c r="M225" s="16">
        <v>63.85</v>
      </c>
      <c r="N225" s="16">
        <v>21.53</v>
      </c>
      <c r="O225" s="16">
        <v>0.78</v>
      </c>
      <c r="P225" s="10"/>
    </row>
    <row r="226" spans="1:16" ht="11.1" customHeight="1" x14ac:dyDescent="0.25">
      <c r="A226" s="14">
        <v>88</v>
      </c>
      <c r="B226" s="14" t="s">
        <v>55</v>
      </c>
      <c r="C226" s="16">
        <v>100</v>
      </c>
      <c r="D226" s="16">
        <v>13.8</v>
      </c>
      <c r="E226" s="16">
        <v>9.6</v>
      </c>
      <c r="F226" s="16">
        <v>8.9</v>
      </c>
      <c r="G226" s="16">
        <v>206.9</v>
      </c>
      <c r="H226" s="16">
        <v>0.13</v>
      </c>
      <c r="I226" s="16">
        <v>2.39</v>
      </c>
      <c r="J226" s="16">
        <v>0.09</v>
      </c>
      <c r="K226" s="16">
        <v>0.4</v>
      </c>
      <c r="L226" s="16">
        <v>64.8</v>
      </c>
      <c r="M226" s="16">
        <v>230.2</v>
      </c>
      <c r="N226" s="16">
        <v>1.71</v>
      </c>
      <c r="O226" s="16">
        <v>179.3</v>
      </c>
      <c r="P226" s="10"/>
    </row>
    <row r="227" spans="1:16" ht="11.1" customHeight="1" x14ac:dyDescent="0.25">
      <c r="A227" s="14">
        <v>631</v>
      </c>
      <c r="B227" s="14" t="s">
        <v>80</v>
      </c>
      <c r="C227" s="16">
        <v>200</v>
      </c>
      <c r="D227" s="16">
        <v>0.2</v>
      </c>
      <c r="E227" s="16">
        <v>0</v>
      </c>
      <c r="F227" s="16">
        <v>29.5</v>
      </c>
      <c r="G227" s="16">
        <v>142</v>
      </c>
      <c r="H227" s="16">
        <v>0.01</v>
      </c>
      <c r="I227" s="16">
        <v>1.8</v>
      </c>
      <c r="J227" s="16">
        <v>0</v>
      </c>
      <c r="K227" s="16">
        <v>0</v>
      </c>
      <c r="L227" s="16">
        <v>23.73</v>
      </c>
      <c r="M227" s="16">
        <v>4.4000000000000004</v>
      </c>
      <c r="N227" s="16">
        <v>3.6</v>
      </c>
      <c r="O227" s="16">
        <v>0.18</v>
      </c>
      <c r="P227" s="10"/>
    </row>
    <row r="228" spans="1:16" ht="11.1" customHeight="1" x14ac:dyDescent="0.25">
      <c r="A228" s="30">
        <v>248</v>
      </c>
      <c r="B228" s="30" t="s">
        <v>41</v>
      </c>
      <c r="C228" s="31">
        <v>100</v>
      </c>
      <c r="D228" s="31">
        <v>0.8</v>
      </c>
      <c r="E228" s="31">
        <v>0.4</v>
      </c>
      <c r="F228" s="31">
        <v>6.8</v>
      </c>
      <c r="G228" s="31">
        <v>70.5</v>
      </c>
      <c r="H228" s="32">
        <v>0.4</v>
      </c>
      <c r="I228" s="32">
        <v>0</v>
      </c>
      <c r="J228" s="32">
        <v>0</v>
      </c>
      <c r="K228" s="32">
        <v>0.04</v>
      </c>
      <c r="L228" s="32">
        <v>34</v>
      </c>
      <c r="M228" s="32">
        <v>0</v>
      </c>
      <c r="N228" s="32">
        <v>0</v>
      </c>
      <c r="O228" s="32">
        <v>0</v>
      </c>
      <c r="P228" s="10"/>
    </row>
    <row r="229" spans="1:16" ht="11.1" customHeight="1" x14ac:dyDescent="0.25">
      <c r="A229" s="14"/>
      <c r="B229" s="14" t="s">
        <v>34</v>
      </c>
      <c r="C229" s="16">
        <v>20</v>
      </c>
      <c r="D229" s="16">
        <v>1.58</v>
      </c>
      <c r="E229" s="16">
        <v>0.2</v>
      </c>
      <c r="F229" s="16">
        <v>7.66</v>
      </c>
      <c r="G229" s="16">
        <v>25.5</v>
      </c>
      <c r="H229" s="16">
        <v>0.02</v>
      </c>
      <c r="I229" s="16">
        <v>0</v>
      </c>
      <c r="J229" s="16">
        <v>0</v>
      </c>
      <c r="K229" s="16">
        <v>0.23</v>
      </c>
      <c r="L229" s="16">
        <v>4.5999999999999996</v>
      </c>
      <c r="M229" s="16">
        <v>17.399999999999999</v>
      </c>
      <c r="N229" s="16">
        <v>6.6</v>
      </c>
      <c r="O229" s="16">
        <v>0.22</v>
      </c>
      <c r="P229" s="10"/>
    </row>
    <row r="230" spans="1:16" ht="11.1" customHeight="1" x14ac:dyDescent="0.25">
      <c r="A230" s="14"/>
      <c r="B230" s="27" t="s">
        <v>35</v>
      </c>
      <c r="C230" s="28">
        <v>40</v>
      </c>
      <c r="D230" s="28">
        <v>2.2400000000000002</v>
      </c>
      <c r="E230" s="28">
        <v>0.44</v>
      </c>
      <c r="F230" s="28">
        <v>15.32</v>
      </c>
      <c r="G230" s="28">
        <v>31.3</v>
      </c>
      <c r="H230" s="28">
        <v>0.68</v>
      </c>
      <c r="I230" s="28">
        <v>0</v>
      </c>
      <c r="J230" s="28">
        <v>0</v>
      </c>
      <c r="K230" s="28">
        <v>0</v>
      </c>
      <c r="L230" s="28">
        <v>11.38</v>
      </c>
      <c r="M230" s="28">
        <v>42.4</v>
      </c>
      <c r="N230" s="28">
        <v>10</v>
      </c>
      <c r="O230" s="28">
        <v>1.24</v>
      </c>
      <c r="P230" s="10"/>
    </row>
    <row r="231" spans="1:16" ht="11.1" customHeight="1" x14ac:dyDescent="0.25">
      <c r="A231" s="54"/>
      <c r="B231" s="56" t="s">
        <v>18</v>
      </c>
      <c r="C231" s="17"/>
      <c r="D231" s="17">
        <f t="shared" ref="D231:O231" si="25">SUM(D223:D230)</f>
        <v>28.700000000000003</v>
      </c>
      <c r="E231" s="17">
        <f t="shared" si="25"/>
        <v>27.740000000000002</v>
      </c>
      <c r="F231" s="17">
        <f t="shared" si="25"/>
        <v>115.29999999999998</v>
      </c>
      <c r="G231" s="17">
        <f t="shared" si="25"/>
        <v>818.49999999999989</v>
      </c>
      <c r="H231" s="17">
        <f t="shared" si="25"/>
        <v>1.6</v>
      </c>
      <c r="I231" s="17">
        <f t="shared" si="25"/>
        <v>55.89</v>
      </c>
      <c r="J231" s="17">
        <f t="shared" si="25"/>
        <v>0.16</v>
      </c>
      <c r="K231" s="17">
        <f t="shared" si="25"/>
        <v>6.5300000000000011</v>
      </c>
      <c r="L231" s="17">
        <f t="shared" si="25"/>
        <v>347.1</v>
      </c>
      <c r="M231" s="17">
        <f t="shared" si="25"/>
        <v>417.04999999999995</v>
      </c>
      <c r="N231" s="17">
        <f t="shared" si="25"/>
        <v>71.860000000000014</v>
      </c>
      <c r="O231" s="17">
        <f t="shared" si="25"/>
        <v>183.74000000000004</v>
      </c>
      <c r="P231" s="11"/>
    </row>
    <row r="232" spans="1:16" ht="11.1" customHeight="1" x14ac:dyDescent="0.25">
      <c r="A232" s="54"/>
      <c r="B232" s="56" t="s">
        <v>8</v>
      </c>
      <c r="C232" s="17"/>
      <c r="D232" s="17">
        <f t="shared" ref="D232:O232" si="26">D221+D231</f>
        <v>39.371000000000002</v>
      </c>
      <c r="E232" s="17">
        <f t="shared" si="26"/>
        <v>48.09</v>
      </c>
      <c r="F232" s="17">
        <f t="shared" si="26"/>
        <v>191.49999999999997</v>
      </c>
      <c r="G232" s="17">
        <f t="shared" si="26"/>
        <v>1407.1999999999998</v>
      </c>
      <c r="H232" s="17">
        <f t="shared" si="26"/>
        <v>2.4140000000000001</v>
      </c>
      <c r="I232" s="17">
        <f t="shared" si="26"/>
        <v>64.59</v>
      </c>
      <c r="J232" s="17">
        <f t="shared" si="26"/>
        <v>47.448999999999998</v>
      </c>
      <c r="K232" s="17">
        <f t="shared" si="26"/>
        <v>8.822000000000001</v>
      </c>
      <c r="L232" s="17">
        <f t="shared" si="26"/>
        <v>822</v>
      </c>
      <c r="M232" s="17">
        <f t="shared" si="26"/>
        <v>761.42999999999984</v>
      </c>
      <c r="N232" s="17">
        <f t="shared" si="26"/>
        <v>164.59</v>
      </c>
      <c r="O232" s="17">
        <f t="shared" si="26"/>
        <v>188.09000000000003</v>
      </c>
      <c r="P232" s="11"/>
    </row>
    <row r="233" spans="1:16" ht="11.1" customHeight="1" x14ac:dyDescent="0.25"/>
    <row r="234" spans="1:16" ht="11.1" customHeight="1" x14ac:dyDescent="0.25">
      <c r="A234" s="21"/>
      <c r="B234" s="21" t="s">
        <v>30</v>
      </c>
      <c r="C234" s="22"/>
      <c r="D234" s="20"/>
      <c r="E234" s="22"/>
      <c r="F234" s="22"/>
      <c r="G234" s="22"/>
      <c r="H234" s="20"/>
      <c r="I234" s="20"/>
      <c r="J234" s="20"/>
      <c r="K234" s="75"/>
      <c r="L234" s="20"/>
      <c r="M234" s="20"/>
      <c r="N234" s="20"/>
      <c r="O234" s="20"/>
      <c r="P234" s="4"/>
    </row>
    <row r="235" spans="1:16" ht="11.1" customHeight="1" x14ac:dyDescent="0.25">
      <c r="A235" s="23"/>
      <c r="B235" s="23" t="s">
        <v>12</v>
      </c>
      <c r="C235" s="20" t="s">
        <v>105</v>
      </c>
      <c r="D235" s="20"/>
      <c r="E235" s="20"/>
      <c r="F235" s="20"/>
      <c r="G235" s="20"/>
      <c r="H235" s="20"/>
      <c r="I235" s="20"/>
      <c r="J235" s="20"/>
      <c r="K235" s="75"/>
      <c r="L235" s="20"/>
      <c r="M235" s="20"/>
      <c r="N235" s="20"/>
      <c r="O235" s="20"/>
      <c r="P235" s="3"/>
    </row>
    <row r="236" spans="1:16" ht="11.1" customHeight="1" x14ac:dyDescent="0.25">
      <c r="A236" s="23"/>
      <c r="B236" s="23" t="s">
        <v>13</v>
      </c>
      <c r="C236" s="105" t="s">
        <v>107</v>
      </c>
      <c r="D236" s="106"/>
      <c r="E236" s="20"/>
      <c r="F236" s="20"/>
      <c r="G236" s="20"/>
      <c r="H236" s="20"/>
      <c r="I236" s="20"/>
      <c r="J236" s="20"/>
      <c r="K236" s="20"/>
      <c r="L236" s="34"/>
      <c r="M236" s="34"/>
      <c r="N236" s="34"/>
      <c r="O236" s="34"/>
      <c r="P236" s="3"/>
    </row>
    <row r="237" spans="1:16" ht="11.1" customHeight="1" x14ac:dyDescent="0.25">
      <c r="A237" s="23"/>
      <c r="B237" s="23" t="s">
        <v>15</v>
      </c>
      <c r="C237" s="77" t="s">
        <v>16</v>
      </c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3"/>
    </row>
    <row r="238" spans="1:16" ht="11.1" customHeight="1" x14ac:dyDescent="0.25">
      <c r="A238" s="110" t="s">
        <v>0</v>
      </c>
      <c r="B238" s="110" t="s">
        <v>1</v>
      </c>
      <c r="C238" s="110" t="s">
        <v>2</v>
      </c>
      <c r="D238" s="74" t="s">
        <v>3</v>
      </c>
      <c r="E238" s="74" t="s">
        <v>4</v>
      </c>
      <c r="F238" s="110" t="s">
        <v>5</v>
      </c>
      <c r="G238" s="110" t="s">
        <v>6</v>
      </c>
      <c r="H238" s="111" t="s">
        <v>17</v>
      </c>
      <c r="I238" s="111"/>
      <c r="J238" s="111"/>
      <c r="K238" s="111"/>
      <c r="L238" s="111" t="s">
        <v>7</v>
      </c>
      <c r="M238" s="111"/>
      <c r="N238" s="111"/>
      <c r="O238" s="111"/>
      <c r="P238" s="12"/>
    </row>
    <row r="239" spans="1:16" ht="11.1" customHeight="1" x14ac:dyDescent="0.25">
      <c r="A239" s="110"/>
      <c r="B239" s="110"/>
      <c r="C239" s="110"/>
      <c r="D239" s="74" t="s">
        <v>8</v>
      </c>
      <c r="E239" s="74" t="s">
        <v>8</v>
      </c>
      <c r="F239" s="110"/>
      <c r="G239" s="110"/>
      <c r="H239" s="16" t="s">
        <v>43</v>
      </c>
      <c r="I239" s="16" t="s">
        <v>44</v>
      </c>
      <c r="J239" s="16" t="s">
        <v>45</v>
      </c>
      <c r="K239" s="16" t="s">
        <v>46</v>
      </c>
      <c r="L239" s="16" t="s">
        <v>47</v>
      </c>
      <c r="M239" s="16" t="s">
        <v>48</v>
      </c>
      <c r="N239" s="16" t="s">
        <v>49</v>
      </c>
      <c r="O239" s="16" t="s">
        <v>9</v>
      </c>
      <c r="P239" s="12"/>
    </row>
    <row r="240" spans="1:16" ht="11.1" customHeight="1" x14ac:dyDescent="0.25">
      <c r="A240" s="14"/>
      <c r="B240" s="24" t="s">
        <v>31</v>
      </c>
      <c r="C240" s="16"/>
      <c r="D240" s="16"/>
      <c r="E240" s="16"/>
      <c r="F240" s="16"/>
      <c r="G240" s="18">
        <f>G247*100/235000</f>
        <v>0.24757446808510636</v>
      </c>
      <c r="H240" s="16"/>
      <c r="I240" s="16"/>
      <c r="J240" s="16"/>
      <c r="K240" s="16"/>
      <c r="L240" s="16"/>
      <c r="M240" s="16"/>
      <c r="N240" s="16"/>
      <c r="O240" s="16"/>
      <c r="P240" s="5"/>
    </row>
    <row r="241" spans="1:16" ht="11.1" customHeight="1" x14ac:dyDescent="0.25">
      <c r="A241" s="14">
        <v>29</v>
      </c>
      <c r="B241" s="14" t="s">
        <v>93</v>
      </c>
      <c r="C241" s="16">
        <v>100</v>
      </c>
      <c r="D241" s="16">
        <v>0.9</v>
      </c>
      <c r="E241" s="16">
        <v>5.6</v>
      </c>
      <c r="F241" s="16">
        <v>7.7</v>
      </c>
      <c r="G241" s="16">
        <v>107</v>
      </c>
      <c r="H241" s="16">
        <v>0.2</v>
      </c>
      <c r="I241" s="16">
        <v>11.44</v>
      </c>
      <c r="J241" s="16">
        <v>0.01</v>
      </c>
      <c r="K241" s="16">
        <v>3.92</v>
      </c>
      <c r="L241" s="16">
        <v>38.64</v>
      </c>
      <c r="M241" s="16">
        <v>99.32</v>
      </c>
      <c r="N241" s="16">
        <v>35.53</v>
      </c>
      <c r="O241" s="16">
        <v>2.44</v>
      </c>
      <c r="P241" s="10"/>
    </row>
    <row r="242" spans="1:16" ht="11.1" customHeight="1" x14ac:dyDescent="0.25">
      <c r="A242" s="16">
        <v>127</v>
      </c>
      <c r="B242" s="14" t="s">
        <v>57</v>
      </c>
      <c r="C242" s="35">
        <v>200</v>
      </c>
      <c r="D242" s="16">
        <v>6</v>
      </c>
      <c r="E242" s="16">
        <v>7.2</v>
      </c>
      <c r="F242" s="16">
        <v>25.5</v>
      </c>
      <c r="G242" s="16">
        <v>240</v>
      </c>
      <c r="H242" s="35">
        <v>0.18</v>
      </c>
      <c r="I242" s="35">
        <v>1.7</v>
      </c>
      <c r="J242" s="35">
        <v>1.26</v>
      </c>
      <c r="K242" s="35">
        <v>4.1399999999999997</v>
      </c>
      <c r="L242" s="35">
        <v>240.5</v>
      </c>
      <c r="M242" s="35">
        <v>177.3</v>
      </c>
      <c r="N242" s="35">
        <v>52.7</v>
      </c>
      <c r="O242" s="16">
        <v>2.64</v>
      </c>
      <c r="P242" s="10"/>
    </row>
    <row r="243" spans="1:16" ht="11.1" customHeight="1" x14ac:dyDescent="0.25">
      <c r="A243" s="14">
        <v>154</v>
      </c>
      <c r="B243" s="14" t="s">
        <v>95</v>
      </c>
      <c r="C243" s="16">
        <v>200</v>
      </c>
      <c r="D243" s="16">
        <v>0.4</v>
      </c>
      <c r="E243" s="16">
        <v>0</v>
      </c>
      <c r="F243" s="16">
        <v>20.399999999999999</v>
      </c>
      <c r="G243" s="16">
        <v>106</v>
      </c>
      <c r="H243" s="16">
        <v>0.03</v>
      </c>
      <c r="I243" s="16">
        <v>1.47</v>
      </c>
      <c r="J243" s="16">
        <v>0</v>
      </c>
      <c r="K243" s="16">
        <v>0</v>
      </c>
      <c r="L243" s="16">
        <v>113</v>
      </c>
      <c r="M243" s="16">
        <v>132</v>
      </c>
      <c r="N243" s="16">
        <v>29.33</v>
      </c>
      <c r="O243" s="16">
        <v>2.4</v>
      </c>
      <c r="P243" s="10"/>
    </row>
    <row r="244" spans="1:16" ht="11.1" customHeight="1" x14ac:dyDescent="0.25">
      <c r="A244" s="14">
        <v>97</v>
      </c>
      <c r="B244" s="14" t="s">
        <v>59</v>
      </c>
      <c r="C244" s="16">
        <v>20</v>
      </c>
      <c r="D244" s="16">
        <v>4.3</v>
      </c>
      <c r="E244" s="16">
        <v>4.3</v>
      </c>
      <c r="F244" s="16">
        <v>5.46</v>
      </c>
      <c r="G244" s="16">
        <v>72</v>
      </c>
      <c r="H244" s="16">
        <v>1.2E-2</v>
      </c>
      <c r="I244" s="16">
        <v>0.21</v>
      </c>
      <c r="J244" s="16">
        <v>86.4</v>
      </c>
      <c r="K244" s="16">
        <v>0.15</v>
      </c>
      <c r="L244" s="16">
        <v>264</v>
      </c>
      <c r="M244" s="16">
        <v>150</v>
      </c>
      <c r="N244" s="16">
        <v>10.5</v>
      </c>
      <c r="O244" s="16">
        <v>0.3</v>
      </c>
      <c r="P244" s="10"/>
    </row>
    <row r="245" spans="1:16" ht="11.1" customHeight="1" x14ac:dyDescent="0.25">
      <c r="A245" s="14"/>
      <c r="B245" s="14" t="s">
        <v>34</v>
      </c>
      <c r="C245" s="16">
        <v>20</v>
      </c>
      <c r="D245" s="16">
        <v>1.58</v>
      </c>
      <c r="E245" s="16">
        <v>0.2</v>
      </c>
      <c r="F245" s="16">
        <v>7.66</v>
      </c>
      <c r="G245" s="16">
        <v>25.5</v>
      </c>
      <c r="H245" s="16">
        <v>0.02</v>
      </c>
      <c r="I245" s="16">
        <v>0</v>
      </c>
      <c r="J245" s="16">
        <v>0</v>
      </c>
      <c r="K245" s="16">
        <v>0.23</v>
      </c>
      <c r="L245" s="16">
        <v>4.5999999999999996</v>
      </c>
      <c r="M245" s="16">
        <v>17.399999999999999</v>
      </c>
      <c r="N245" s="16">
        <v>6.6</v>
      </c>
      <c r="O245" s="16">
        <v>0.22</v>
      </c>
      <c r="P245" s="10"/>
    </row>
    <row r="246" spans="1:16" ht="11.1" customHeight="1" x14ac:dyDescent="0.25">
      <c r="A246" s="14"/>
      <c r="B246" s="14" t="s">
        <v>35</v>
      </c>
      <c r="C246" s="16">
        <v>40</v>
      </c>
      <c r="D246" s="16">
        <v>2.2400000000000002</v>
      </c>
      <c r="E246" s="16">
        <v>0.44</v>
      </c>
      <c r="F246" s="16">
        <v>15.32</v>
      </c>
      <c r="G246" s="16">
        <v>31.3</v>
      </c>
      <c r="H246" s="16">
        <v>0.68</v>
      </c>
      <c r="I246" s="16">
        <v>0</v>
      </c>
      <c r="J246" s="16">
        <v>0</v>
      </c>
      <c r="K246" s="16">
        <v>0</v>
      </c>
      <c r="L246" s="16">
        <v>11.38</v>
      </c>
      <c r="M246" s="16">
        <v>42.4</v>
      </c>
      <c r="N246" s="16">
        <v>10</v>
      </c>
      <c r="O246" s="16">
        <v>1.24</v>
      </c>
      <c r="P246" s="10"/>
    </row>
    <row r="247" spans="1:16" ht="11.1" customHeight="1" x14ac:dyDescent="0.25">
      <c r="A247" s="23"/>
      <c r="B247" s="33" t="s">
        <v>42</v>
      </c>
      <c r="C247" s="17"/>
      <c r="D247" s="17">
        <f t="shared" ref="D247:O247" si="27">SUM(D241:D246)</f>
        <v>15.420000000000002</v>
      </c>
      <c r="E247" s="17">
        <f t="shared" si="27"/>
        <v>17.740000000000002</v>
      </c>
      <c r="F247" s="17">
        <f t="shared" si="27"/>
        <v>82.039999999999992</v>
      </c>
      <c r="G247" s="17">
        <f t="shared" si="27"/>
        <v>581.79999999999995</v>
      </c>
      <c r="H247" s="17">
        <f t="shared" si="27"/>
        <v>1.1220000000000001</v>
      </c>
      <c r="I247" s="17">
        <f t="shared" si="27"/>
        <v>14.82</v>
      </c>
      <c r="J247" s="17">
        <f t="shared" si="27"/>
        <v>87.67</v>
      </c>
      <c r="K247" s="17">
        <f t="shared" si="27"/>
        <v>8.44</v>
      </c>
      <c r="L247" s="17">
        <f t="shared" si="27"/>
        <v>672.12</v>
      </c>
      <c r="M247" s="17">
        <f t="shared" si="27"/>
        <v>618.41999999999996</v>
      </c>
      <c r="N247" s="17">
        <f t="shared" si="27"/>
        <v>144.66</v>
      </c>
      <c r="O247" s="17">
        <f t="shared" si="27"/>
        <v>9.24</v>
      </c>
      <c r="P247" s="11"/>
    </row>
    <row r="248" spans="1:16" ht="11.1" customHeight="1" x14ac:dyDescent="0.25">
      <c r="A248" s="14"/>
      <c r="B248" s="24" t="s">
        <v>10</v>
      </c>
      <c r="C248" s="16"/>
      <c r="D248" s="16"/>
      <c r="E248" s="16"/>
      <c r="F248" s="16"/>
      <c r="G248" s="18">
        <f>G256*100/235000</f>
        <v>0.35631914893617023</v>
      </c>
      <c r="H248" s="20"/>
      <c r="I248" s="20"/>
      <c r="J248" s="20"/>
      <c r="K248" s="20"/>
      <c r="L248" s="20"/>
      <c r="M248" s="20"/>
      <c r="N248" s="20"/>
      <c r="O248" s="20"/>
      <c r="P248" s="5"/>
    </row>
    <row r="249" spans="1:16" ht="11.1" customHeight="1" x14ac:dyDescent="0.25">
      <c r="A249" s="14">
        <v>3</v>
      </c>
      <c r="B249" s="14" t="s">
        <v>53</v>
      </c>
      <c r="C249" s="16">
        <v>80</v>
      </c>
      <c r="D249" s="16">
        <v>0.72</v>
      </c>
      <c r="E249" s="16">
        <v>3</v>
      </c>
      <c r="F249" s="16">
        <v>2.9</v>
      </c>
      <c r="G249" s="16">
        <v>48</v>
      </c>
      <c r="H249" s="16">
        <v>0.09</v>
      </c>
      <c r="I249" s="16">
        <v>20.3</v>
      </c>
      <c r="J249" s="16">
        <v>0</v>
      </c>
      <c r="K249" s="67">
        <v>3.37</v>
      </c>
      <c r="L249" s="69">
        <v>36.799999999999997</v>
      </c>
      <c r="M249" s="69">
        <v>16.260000000000002</v>
      </c>
      <c r="N249" s="69">
        <v>34.61</v>
      </c>
      <c r="O249" s="67">
        <v>0.74</v>
      </c>
      <c r="P249" s="10"/>
    </row>
    <row r="250" spans="1:16" ht="11.1" customHeight="1" x14ac:dyDescent="0.25">
      <c r="A250" s="14">
        <v>41</v>
      </c>
      <c r="B250" s="14" t="s">
        <v>74</v>
      </c>
      <c r="C250" s="16">
        <v>200</v>
      </c>
      <c r="D250" s="16">
        <v>1.6</v>
      </c>
      <c r="E250" s="16">
        <v>3.44</v>
      </c>
      <c r="F250" s="16">
        <v>9.5</v>
      </c>
      <c r="G250" s="16">
        <v>70.400000000000006</v>
      </c>
      <c r="H250" s="16">
        <v>0.02</v>
      </c>
      <c r="I250" s="16">
        <v>7.6</v>
      </c>
      <c r="J250" s="16">
        <v>0.78</v>
      </c>
      <c r="K250" s="16">
        <v>0.08</v>
      </c>
      <c r="L250" s="16">
        <v>59.8</v>
      </c>
      <c r="M250" s="16">
        <v>27.38</v>
      </c>
      <c r="N250" s="16">
        <v>11.76</v>
      </c>
      <c r="O250" s="16">
        <v>0.78</v>
      </c>
      <c r="P250" s="10"/>
    </row>
    <row r="251" spans="1:16" ht="11.1" customHeight="1" x14ac:dyDescent="0.25">
      <c r="A251" s="16">
        <v>297</v>
      </c>
      <c r="B251" s="48" t="s">
        <v>65</v>
      </c>
      <c r="C251" s="35">
        <v>150</v>
      </c>
      <c r="D251" s="35">
        <v>8.4</v>
      </c>
      <c r="E251" s="35">
        <v>9.9600000000000009</v>
      </c>
      <c r="F251" s="35">
        <v>30.5</v>
      </c>
      <c r="G251" s="35">
        <v>303</v>
      </c>
      <c r="H251" s="35">
        <v>0.18</v>
      </c>
      <c r="I251" s="35">
        <v>0</v>
      </c>
      <c r="J251" s="35">
        <v>2E-3</v>
      </c>
      <c r="K251" s="35">
        <v>0.02</v>
      </c>
      <c r="L251" s="35">
        <v>96.8</v>
      </c>
      <c r="M251" s="35">
        <v>17.41</v>
      </c>
      <c r="N251" s="35">
        <v>142.5</v>
      </c>
      <c r="O251" s="35">
        <v>1.35</v>
      </c>
      <c r="P251" s="10"/>
    </row>
    <row r="252" spans="1:16" ht="11.1" customHeight="1" x14ac:dyDescent="0.25">
      <c r="A252" s="43">
        <v>451</v>
      </c>
      <c r="B252" s="44" t="s">
        <v>19</v>
      </c>
      <c r="C252" s="45">
        <v>100</v>
      </c>
      <c r="D252" s="46">
        <v>14.9</v>
      </c>
      <c r="E252" s="46">
        <v>12.4</v>
      </c>
      <c r="F252" s="46">
        <v>11.8</v>
      </c>
      <c r="G252" s="46">
        <v>260</v>
      </c>
      <c r="H252" s="16">
        <v>0.08</v>
      </c>
      <c r="I252" s="16">
        <v>1.53</v>
      </c>
      <c r="J252" s="16">
        <v>0.04</v>
      </c>
      <c r="K252" s="16">
        <v>0</v>
      </c>
      <c r="L252" s="16">
        <v>61.4</v>
      </c>
      <c r="M252" s="16">
        <v>234.7</v>
      </c>
      <c r="N252" s="16">
        <v>27.94</v>
      </c>
      <c r="O252" s="16">
        <v>3.1</v>
      </c>
      <c r="P252" s="10"/>
    </row>
    <row r="253" spans="1:16" ht="11.1" customHeight="1" x14ac:dyDescent="0.25">
      <c r="A253" s="16">
        <v>685</v>
      </c>
      <c r="B253" s="36" t="s">
        <v>84</v>
      </c>
      <c r="C253" s="35">
        <v>200</v>
      </c>
      <c r="D253" s="35">
        <v>0.2</v>
      </c>
      <c r="E253" s="35">
        <v>0</v>
      </c>
      <c r="F253" s="35">
        <v>14.2</v>
      </c>
      <c r="G253" s="35">
        <v>58</v>
      </c>
      <c r="H253" s="35">
        <v>0.01</v>
      </c>
      <c r="I253" s="35">
        <v>0.75</v>
      </c>
      <c r="J253" s="35">
        <v>0.02</v>
      </c>
      <c r="K253" s="35">
        <v>0.2</v>
      </c>
      <c r="L253" s="35">
        <v>11.54</v>
      </c>
      <c r="M253" s="35">
        <v>20.75</v>
      </c>
      <c r="N253" s="35">
        <v>25.5</v>
      </c>
      <c r="O253" s="35">
        <v>0.81</v>
      </c>
      <c r="P253" s="10"/>
    </row>
    <row r="254" spans="1:16" ht="11.1" customHeight="1" x14ac:dyDescent="0.25">
      <c r="A254" s="14"/>
      <c r="B254" s="14" t="s">
        <v>34</v>
      </c>
      <c r="C254" s="16">
        <v>40</v>
      </c>
      <c r="D254" s="16">
        <v>3.16</v>
      </c>
      <c r="E254" s="16">
        <v>0.4</v>
      </c>
      <c r="F254" s="16">
        <v>15.32</v>
      </c>
      <c r="G254" s="16">
        <v>51</v>
      </c>
      <c r="H254" s="16">
        <v>0.02</v>
      </c>
      <c r="I254" s="16">
        <v>0</v>
      </c>
      <c r="J254" s="16">
        <v>0</v>
      </c>
      <c r="K254" s="16">
        <v>0.23</v>
      </c>
      <c r="L254" s="16">
        <v>9.1999999999999993</v>
      </c>
      <c r="M254" s="16">
        <v>17.399999999999999</v>
      </c>
      <c r="N254" s="16">
        <v>6.6</v>
      </c>
      <c r="O254" s="16">
        <v>0.22</v>
      </c>
      <c r="P254" s="10"/>
    </row>
    <row r="255" spans="1:16" ht="11.1" customHeight="1" x14ac:dyDescent="0.25">
      <c r="A255" s="14"/>
      <c r="B255" s="14" t="s">
        <v>35</v>
      </c>
      <c r="C255" s="16">
        <v>40</v>
      </c>
      <c r="D255" s="16">
        <v>2.2400000000000002</v>
      </c>
      <c r="E255" s="16">
        <v>0.44</v>
      </c>
      <c r="F255" s="16">
        <v>15.32</v>
      </c>
      <c r="G255" s="16">
        <v>46.95</v>
      </c>
      <c r="H255" s="73">
        <v>15.4</v>
      </c>
      <c r="I255" s="73">
        <v>12.27</v>
      </c>
      <c r="J255" s="73">
        <v>41.24</v>
      </c>
      <c r="K255" s="73">
        <v>1.02</v>
      </c>
      <c r="L255" s="73">
        <v>11.38</v>
      </c>
      <c r="M255" s="73">
        <v>0.04</v>
      </c>
      <c r="N255" s="73">
        <v>0.03</v>
      </c>
      <c r="O255" s="73">
        <v>0</v>
      </c>
      <c r="P255" s="10"/>
    </row>
    <row r="256" spans="1:16" ht="11.1" customHeight="1" x14ac:dyDescent="0.25">
      <c r="A256" s="23"/>
      <c r="B256" s="33" t="s">
        <v>42</v>
      </c>
      <c r="C256" s="17"/>
      <c r="D256" s="17">
        <f t="shared" ref="D256:O256" si="28">SUM(D249:D255)</f>
        <v>31.22</v>
      </c>
      <c r="E256" s="17">
        <f t="shared" si="28"/>
        <v>29.639999999999997</v>
      </c>
      <c r="F256" s="17">
        <f t="shared" si="28"/>
        <v>99.539999999999992</v>
      </c>
      <c r="G256" s="17">
        <f t="shared" si="28"/>
        <v>837.35</v>
      </c>
      <c r="H256" s="17">
        <f t="shared" si="28"/>
        <v>15.8</v>
      </c>
      <c r="I256" s="17">
        <f t="shared" si="28"/>
        <v>42.45</v>
      </c>
      <c r="J256" s="17">
        <f t="shared" si="28"/>
        <v>42.082000000000001</v>
      </c>
      <c r="K256" s="17">
        <f t="shared" si="28"/>
        <v>4.92</v>
      </c>
      <c r="L256" s="17">
        <f t="shared" si="28"/>
        <v>286.91999999999996</v>
      </c>
      <c r="M256" s="17">
        <f t="shared" si="28"/>
        <v>333.94</v>
      </c>
      <c r="N256" s="17">
        <f t="shared" si="28"/>
        <v>248.94</v>
      </c>
      <c r="O256" s="17">
        <f t="shared" si="28"/>
        <v>7.0000000000000009</v>
      </c>
      <c r="P256" s="11"/>
    </row>
    <row r="257" spans="1:16" ht="11.1" customHeight="1" x14ac:dyDescent="0.25">
      <c r="A257" s="23"/>
      <c r="B257" s="33" t="s">
        <v>8</v>
      </c>
      <c r="C257" s="17"/>
      <c r="D257" s="17">
        <f t="shared" ref="D257:O257" si="29">D247+D256</f>
        <v>46.64</v>
      </c>
      <c r="E257" s="17">
        <f t="shared" si="29"/>
        <v>47.379999999999995</v>
      </c>
      <c r="F257" s="17">
        <f t="shared" si="29"/>
        <v>181.57999999999998</v>
      </c>
      <c r="G257" s="17">
        <f t="shared" si="29"/>
        <v>1419.15</v>
      </c>
      <c r="H257" s="17">
        <f t="shared" si="29"/>
        <v>16.922000000000001</v>
      </c>
      <c r="I257" s="17">
        <f t="shared" si="29"/>
        <v>57.27</v>
      </c>
      <c r="J257" s="17">
        <f t="shared" si="29"/>
        <v>129.75200000000001</v>
      </c>
      <c r="K257" s="17">
        <f t="shared" si="29"/>
        <v>13.36</v>
      </c>
      <c r="L257" s="17">
        <f t="shared" si="29"/>
        <v>959.04</v>
      </c>
      <c r="M257" s="17">
        <f t="shared" si="29"/>
        <v>952.3599999999999</v>
      </c>
      <c r="N257" s="17">
        <f t="shared" si="29"/>
        <v>393.6</v>
      </c>
      <c r="O257" s="17">
        <f t="shared" si="29"/>
        <v>16.240000000000002</v>
      </c>
      <c r="P257" s="11"/>
    </row>
    <row r="258" spans="1:16" ht="11.1" customHeight="1" x14ac:dyDescent="0.25"/>
    <row r="259" spans="1:16" ht="11.1" customHeight="1" x14ac:dyDescent="0.25">
      <c r="A259" s="21"/>
      <c r="B259" s="21" t="s">
        <v>91</v>
      </c>
      <c r="C259" s="22"/>
      <c r="D259" s="20"/>
      <c r="E259" s="22"/>
      <c r="F259" s="22"/>
      <c r="G259" s="22"/>
      <c r="H259" s="20"/>
      <c r="I259" s="20"/>
      <c r="J259" s="20"/>
      <c r="K259" s="75"/>
      <c r="L259" s="20"/>
      <c r="M259" s="20"/>
      <c r="N259" s="20"/>
      <c r="O259" s="20"/>
      <c r="P259" s="4"/>
    </row>
    <row r="260" spans="1:16" ht="11.1" customHeight="1" x14ac:dyDescent="0.25">
      <c r="A260" s="54"/>
      <c r="B260" s="54" t="s">
        <v>12</v>
      </c>
      <c r="C260" s="20" t="s">
        <v>105</v>
      </c>
      <c r="D260" s="20"/>
      <c r="E260" s="20"/>
      <c r="F260" s="20"/>
      <c r="G260" s="20"/>
      <c r="H260" s="20"/>
      <c r="I260" s="20"/>
      <c r="J260" s="20"/>
      <c r="K260" s="75"/>
      <c r="L260" s="20"/>
      <c r="M260" s="20"/>
      <c r="N260" s="20"/>
      <c r="O260" s="20"/>
      <c r="P260" s="3"/>
    </row>
    <row r="261" spans="1:16" ht="11.1" customHeight="1" x14ac:dyDescent="0.25">
      <c r="A261" s="54"/>
      <c r="B261" s="54" t="s">
        <v>13</v>
      </c>
      <c r="C261" s="105" t="s">
        <v>107</v>
      </c>
      <c r="D261" s="106"/>
      <c r="E261" s="20"/>
      <c r="F261" s="20"/>
      <c r="G261" s="20"/>
      <c r="H261" s="20"/>
      <c r="I261" s="20"/>
      <c r="J261" s="20"/>
      <c r="K261" s="20"/>
      <c r="L261" s="34"/>
      <c r="M261" s="34"/>
      <c r="N261" s="34"/>
      <c r="O261" s="34"/>
      <c r="P261" s="3"/>
    </row>
    <row r="262" spans="1:16" ht="11.1" customHeight="1" x14ac:dyDescent="0.25">
      <c r="A262" s="54"/>
      <c r="B262" s="54" t="s">
        <v>15</v>
      </c>
      <c r="C262" s="77" t="s">
        <v>16</v>
      </c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3"/>
    </row>
    <row r="263" spans="1:16" ht="11.1" customHeight="1" x14ac:dyDescent="0.25">
      <c r="A263" s="107" t="s">
        <v>0</v>
      </c>
      <c r="B263" s="109" t="s">
        <v>1</v>
      </c>
      <c r="C263" s="110" t="s">
        <v>2</v>
      </c>
      <c r="D263" s="74" t="s">
        <v>3</v>
      </c>
      <c r="E263" s="74" t="s">
        <v>4</v>
      </c>
      <c r="F263" s="110" t="s">
        <v>5</v>
      </c>
      <c r="G263" s="110" t="s">
        <v>6</v>
      </c>
      <c r="H263" s="111" t="s">
        <v>17</v>
      </c>
      <c r="I263" s="111"/>
      <c r="J263" s="111"/>
      <c r="K263" s="111"/>
      <c r="L263" s="111" t="s">
        <v>7</v>
      </c>
      <c r="M263" s="111"/>
      <c r="N263" s="111"/>
      <c r="O263" s="111"/>
      <c r="P263" s="12"/>
    </row>
    <row r="264" spans="1:16" ht="11.1" customHeight="1" x14ac:dyDescent="0.25">
      <c r="A264" s="108"/>
      <c r="B264" s="109"/>
      <c r="C264" s="110"/>
      <c r="D264" s="74" t="s">
        <v>8</v>
      </c>
      <c r="E264" s="74" t="s">
        <v>8</v>
      </c>
      <c r="F264" s="110"/>
      <c r="G264" s="110"/>
      <c r="H264" s="16" t="s">
        <v>43</v>
      </c>
      <c r="I264" s="16" t="s">
        <v>44</v>
      </c>
      <c r="J264" s="16" t="s">
        <v>45</v>
      </c>
      <c r="K264" s="16" t="s">
        <v>46</v>
      </c>
      <c r="L264" s="16" t="s">
        <v>47</v>
      </c>
      <c r="M264" s="16" t="s">
        <v>48</v>
      </c>
      <c r="N264" s="16" t="s">
        <v>49</v>
      </c>
      <c r="O264" s="16" t="s">
        <v>9</v>
      </c>
      <c r="P264" s="12"/>
    </row>
    <row r="265" spans="1:16" ht="11.1" customHeight="1" x14ac:dyDescent="0.25">
      <c r="A265" s="14"/>
      <c r="B265" s="24" t="s">
        <v>31</v>
      </c>
      <c r="C265" s="16"/>
      <c r="D265" s="16"/>
      <c r="E265" s="16"/>
      <c r="F265" s="16"/>
      <c r="G265" s="18">
        <f>G272*100/235000</f>
        <v>0.24812765957446808</v>
      </c>
      <c r="H265" s="16"/>
      <c r="I265" s="16"/>
      <c r="J265" s="16"/>
      <c r="K265" s="16"/>
      <c r="L265" s="16"/>
      <c r="M265" s="16"/>
      <c r="N265" s="16"/>
      <c r="O265" s="16"/>
      <c r="P265" s="8"/>
    </row>
    <row r="266" spans="1:16" ht="11.1" customHeight="1" x14ac:dyDescent="0.25">
      <c r="A266" s="14">
        <v>16</v>
      </c>
      <c r="B266" s="14" t="s">
        <v>58</v>
      </c>
      <c r="C266" s="16">
        <v>100</v>
      </c>
      <c r="D266" s="16">
        <v>0.6</v>
      </c>
      <c r="E266" s="16">
        <v>5.0999999999999996</v>
      </c>
      <c r="F266" s="16">
        <v>3</v>
      </c>
      <c r="G266" s="16">
        <v>79</v>
      </c>
      <c r="H266" s="16">
        <v>0.03</v>
      </c>
      <c r="I266" s="16">
        <v>6.65</v>
      </c>
      <c r="J266" s="16">
        <v>0</v>
      </c>
      <c r="K266" s="16">
        <v>2.74</v>
      </c>
      <c r="L266" s="16">
        <v>31.6</v>
      </c>
      <c r="M266" s="16">
        <v>28.62</v>
      </c>
      <c r="N266" s="16">
        <v>13.3</v>
      </c>
      <c r="O266" s="16">
        <v>0.48</v>
      </c>
      <c r="P266" s="10"/>
    </row>
    <row r="267" spans="1:16" ht="11.1" customHeight="1" x14ac:dyDescent="0.25">
      <c r="A267" s="14">
        <v>125</v>
      </c>
      <c r="B267" s="14" t="s">
        <v>64</v>
      </c>
      <c r="C267" s="16">
        <v>200</v>
      </c>
      <c r="D267" s="16">
        <v>5.8</v>
      </c>
      <c r="E267" s="16">
        <v>8.4</v>
      </c>
      <c r="F267" s="16">
        <v>20.5</v>
      </c>
      <c r="G267" s="16">
        <v>209.6</v>
      </c>
      <c r="H267" s="16">
        <v>0.05</v>
      </c>
      <c r="I267" s="16">
        <v>1.38</v>
      </c>
      <c r="J267" s="16">
        <v>1.2999999999999999E-2</v>
      </c>
      <c r="K267" s="16">
        <v>0.35</v>
      </c>
      <c r="L267" s="16">
        <v>248.5</v>
      </c>
      <c r="M267" s="16">
        <v>240.43</v>
      </c>
      <c r="N267" s="16">
        <v>30.2</v>
      </c>
      <c r="O267" s="16">
        <v>1.17</v>
      </c>
      <c r="P267" s="10"/>
    </row>
    <row r="268" spans="1:16" ht="11.1" customHeight="1" x14ac:dyDescent="0.25">
      <c r="A268" s="14">
        <v>148</v>
      </c>
      <c r="B268" s="14" t="s">
        <v>51</v>
      </c>
      <c r="C268" s="16">
        <v>200</v>
      </c>
      <c r="D268" s="16">
        <v>2.7</v>
      </c>
      <c r="E268" s="16">
        <v>2.8</v>
      </c>
      <c r="F268" s="16">
        <v>19.399999999999999</v>
      </c>
      <c r="G268" s="16">
        <v>153</v>
      </c>
      <c r="H268" s="16">
        <v>0.03</v>
      </c>
      <c r="I268" s="16">
        <v>1.47</v>
      </c>
      <c r="J268" s="16">
        <v>0</v>
      </c>
      <c r="K268" s="16">
        <v>0</v>
      </c>
      <c r="L268" s="16">
        <v>120.4</v>
      </c>
      <c r="M268" s="16">
        <v>132</v>
      </c>
      <c r="N268" s="16">
        <v>29.33</v>
      </c>
      <c r="O268" s="16">
        <v>1</v>
      </c>
      <c r="P268" s="10"/>
    </row>
    <row r="269" spans="1:16" ht="11.1" customHeight="1" x14ac:dyDescent="0.25">
      <c r="A269" s="14">
        <v>96</v>
      </c>
      <c r="B269" s="14" t="s">
        <v>67</v>
      </c>
      <c r="C269" s="16">
        <v>11</v>
      </c>
      <c r="D269" s="16">
        <v>1.0999999999999999E-2</v>
      </c>
      <c r="E269" s="16">
        <v>6.13</v>
      </c>
      <c r="F269" s="16">
        <v>0.1</v>
      </c>
      <c r="G269" s="16">
        <v>84.7</v>
      </c>
      <c r="H269" s="16">
        <v>0</v>
      </c>
      <c r="I269" s="16">
        <v>0</v>
      </c>
      <c r="J269" s="16">
        <v>5.8999999999999997E-2</v>
      </c>
      <c r="K269" s="16">
        <v>0.1</v>
      </c>
      <c r="L269" s="16">
        <v>2</v>
      </c>
      <c r="M269" s="16">
        <v>0.19</v>
      </c>
      <c r="N269" s="16">
        <v>0</v>
      </c>
      <c r="O269" s="16">
        <v>0.02</v>
      </c>
      <c r="P269" s="10"/>
    </row>
    <row r="270" spans="1:16" ht="11.1" customHeight="1" x14ac:dyDescent="0.25">
      <c r="A270" s="14"/>
      <c r="B270" s="14" t="s">
        <v>34</v>
      </c>
      <c r="C270" s="16">
        <v>20</v>
      </c>
      <c r="D270" s="16">
        <v>1.58</v>
      </c>
      <c r="E270" s="16">
        <v>0.2</v>
      </c>
      <c r="F270" s="16">
        <v>7.66</v>
      </c>
      <c r="G270" s="16">
        <v>25.5</v>
      </c>
      <c r="H270" s="16">
        <v>0.02</v>
      </c>
      <c r="I270" s="16">
        <v>0</v>
      </c>
      <c r="J270" s="16">
        <v>0</v>
      </c>
      <c r="K270" s="16">
        <v>0.23</v>
      </c>
      <c r="L270" s="16">
        <v>4.5999999999999996</v>
      </c>
      <c r="M270" s="16">
        <v>17.399999999999999</v>
      </c>
      <c r="N270" s="16">
        <v>6.6</v>
      </c>
      <c r="O270" s="16">
        <v>0.22</v>
      </c>
      <c r="P270" s="10"/>
    </row>
    <row r="271" spans="1:16" ht="11.1" customHeight="1" x14ac:dyDescent="0.25">
      <c r="A271" s="14"/>
      <c r="B271" s="14" t="s">
        <v>35</v>
      </c>
      <c r="C271" s="16">
        <v>40</v>
      </c>
      <c r="D271" s="16">
        <v>2.2400000000000002</v>
      </c>
      <c r="E271" s="16">
        <v>0.44</v>
      </c>
      <c r="F271" s="16">
        <v>15.32</v>
      </c>
      <c r="G271" s="16">
        <v>31.3</v>
      </c>
      <c r="H271" s="16">
        <v>0.68</v>
      </c>
      <c r="I271" s="16">
        <v>0</v>
      </c>
      <c r="J271" s="16">
        <v>0</v>
      </c>
      <c r="K271" s="16">
        <v>0</v>
      </c>
      <c r="L271" s="16">
        <v>11.38</v>
      </c>
      <c r="M271" s="16">
        <v>42.4</v>
      </c>
      <c r="N271" s="16">
        <v>10</v>
      </c>
      <c r="O271" s="16">
        <v>1.24</v>
      </c>
      <c r="P271" s="10"/>
    </row>
    <row r="272" spans="1:16" ht="11.1" customHeight="1" x14ac:dyDescent="0.25">
      <c r="A272" s="33"/>
      <c r="B272" s="56" t="s">
        <v>18</v>
      </c>
      <c r="C272" s="17"/>
      <c r="D272" s="17">
        <f t="shared" ref="D272:O272" si="30">SUM(D266:D271)</f>
        <v>12.930999999999999</v>
      </c>
      <c r="E272" s="17">
        <f t="shared" si="30"/>
        <v>23.07</v>
      </c>
      <c r="F272" s="17">
        <f t="shared" si="30"/>
        <v>65.97999999999999</v>
      </c>
      <c r="G272" s="17">
        <f t="shared" si="30"/>
        <v>583.1</v>
      </c>
      <c r="H272" s="17">
        <f t="shared" si="30"/>
        <v>0.81</v>
      </c>
      <c r="I272" s="17">
        <f t="shared" si="30"/>
        <v>9.5000000000000018</v>
      </c>
      <c r="J272" s="17">
        <f t="shared" si="30"/>
        <v>7.1999999999999995E-2</v>
      </c>
      <c r="K272" s="17">
        <f t="shared" si="30"/>
        <v>3.4200000000000004</v>
      </c>
      <c r="L272" s="17">
        <f t="shared" si="30"/>
        <v>418.48</v>
      </c>
      <c r="M272" s="17">
        <f t="shared" si="30"/>
        <v>461.03999999999996</v>
      </c>
      <c r="N272" s="17">
        <f t="shared" si="30"/>
        <v>89.429999999999993</v>
      </c>
      <c r="O272" s="17">
        <f t="shared" si="30"/>
        <v>4.13</v>
      </c>
      <c r="P272" s="11"/>
    </row>
    <row r="273" spans="1:16" ht="11.1" customHeight="1" x14ac:dyDescent="0.25">
      <c r="A273" s="14"/>
      <c r="B273" s="24" t="s">
        <v>87</v>
      </c>
      <c r="C273" s="16"/>
      <c r="D273" s="16"/>
      <c r="E273" s="16"/>
      <c r="F273" s="16"/>
      <c r="G273" s="18">
        <f>G282*100/235000</f>
        <v>0.34720000000000001</v>
      </c>
      <c r="H273" s="16"/>
      <c r="I273" s="16"/>
      <c r="J273" s="16"/>
      <c r="K273" s="16"/>
      <c r="L273" s="16"/>
      <c r="M273" s="16"/>
      <c r="N273" s="16"/>
      <c r="O273" s="16"/>
      <c r="P273" s="8"/>
    </row>
    <row r="274" spans="1:16" ht="11.1" customHeight="1" x14ac:dyDescent="0.25">
      <c r="A274" s="14">
        <v>24</v>
      </c>
      <c r="B274" s="14" t="s">
        <v>61</v>
      </c>
      <c r="C274" s="16">
        <v>100</v>
      </c>
      <c r="D274" s="16">
        <v>1.57</v>
      </c>
      <c r="E274" s="16">
        <v>5.18</v>
      </c>
      <c r="F274" s="16">
        <v>10.59</v>
      </c>
      <c r="G274" s="16">
        <v>131.5</v>
      </c>
      <c r="H274" s="16">
        <v>0.02</v>
      </c>
      <c r="I274" s="16">
        <v>8.56</v>
      </c>
      <c r="J274" s="16">
        <v>0</v>
      </c>
      <c r="K274" s="16">
        <v>2.3199999999999998</v>
      </c>
      <c r="L274" s="16">
        <v>73.66</v>
      </c>
      <c r="M274" s="16">
        <v>37.130000000000003</v>
      </c>
      <c r="N274" s="16">
        <v>19.7</v>
      </c>
      <c r="O274" s="16">
        <v>1.72</v>
      </c>
      <c r="P274" s="8"/>
    </row>
    <row r="275" spans="1:16" ht="11.1" customHeight="1" x14ac:dyDescent="0.25">
      <c r="A275" s="14">
        <v>60</v>
      </c>
      <c r="B275" s="14" t="s">
        <v>62</v>
      </c>
      <c r="C275" s="16">
        <v>250</v>
      </c>
      <c r="D275" s="16">
        <v>13.5</v>
      </c>
      <c r="E275" s="16">
        <v>3.6</v>
      </c>
      <c r="F275" s="16">
        <v>10.5</v>
      </c>
      <c r="G275" s="16">
        <v>132</v>
      </c>
      <c r="H275" s="16">
        <v>0.18</v>
      </c>
      <c r="I275" s="16">
        <v>18.7</v>
      </c>
      <c r="J275" s="16">
        <v>0.09</v>
      </c>
      <c r="K275" s="16">
        <v>0.7</v>
      </c>
      <c r="L275" s="16">
        <v>140.80000000000001</v>
      </c>
      <c r="M275" s="16">
        <v>260.39999999999998</v>
      </c>
      <c r="N275" s="16">
        <v>49.3</v>
      </c>
      <c r="O275" s="16">
        <v>1.73</v>
      </c>
      <c r="P275" s="8"/>
    </row>
    <row r="276" spans="1:16" ht="11.1" customHeight="1" x14ac:dyDescent="0.25">
      <c r="A276" s="7">
        <v>302</v>
      </c>
      <c r="B276" s="9" t="s">
        <v>102</v>
      </c>
      <c r="C276" s="64">
        <v>180</v>
      </c>
      <c r="D276" s="66">
        <v>9.5000000000000001E-2</v>
      </c>
      <c r="E276" s="66">
        <v>5.58</v>
      </c>
      <c r="F276" s="66">
        <v>0.16700000000000001</v>
      </c>
      <c r="G276" s="66">
        <v>72.97</v>
      </c>
      <c r="H276" s="29">
        <v>7.65</v>
      </c>
      <c r="I276" s="29">
        <v>0.31</v>
      </c>
      <c r="J276" s="29">
        <v>4.1900000000000004</v>
      </c>
      <c r="K276" s="29">
        <v>0.06</v>
      </c>
      <c r="L276" s="29">
        <v>119.2</v>
      </c>
      <c r="M276" s="29">
        <v>0</v>
      </c>
      <c r="N276" s="29">
        <v>0.01</v>
      </c>
      <c r="O276" s="29">
        <v>0</v>
      </c>
      <c r="P276" s="10"/>
    </row>
    <row r="277" spans="1:16" ht="11.1" customHeight="1" x14ac:dyDescent="0.25">
      <c r="A277" s="14">
        <v>463</v>
      </c>
      <c r="B277" s="14" t="s">
        <v>77</v>
      </c>
      <c r="C277" s="16">
        <v>100</v>
      </c>
      <c r="D277" s="16">
        <v>9.6</v>
      </c>
      <c r="E277" s="16">
        <v>8.5</v>
      </c>
      <c r="F277" s="16">
        <v>8.5</v>
      </c>
      <c r="G277" s="16">
        <v>151</v>
      </c>
      <c r="H277" s="16">
        <v>0.24</v>
      </c>
      <c r="I277" s="16">
        <v>12.48</v>
      </c>
      <c r="J277" s="16">
        <v>0.03</v>
      </c>
      <c r="K277" s="16">
        <v>6.84</v>
      </c>
      <c r="L277" s="16">
        <v>64.8</v>
      </c>
      <c r="M277" s="16">
        <v>108.3</v>
      </c>
      <c r="N277" s="16">
        <v>61.44</v>
      </c>
      <c r="O277" s="16">
        <v>2.5499999999999998</v>
      </c>
      <c r="P277" s="10"/>
    </row>
    <row r="278" spans="1:16" ht="11.1" customHeight="1" x14ac:dyDescent="0.25">
      <c r="A278" s="14">
        <v>153</v>
      </c>
      <c r="B278" s="14" t="s">
        <v>63</v>
      </c>
      <c r="C278" s="16">
        <v>200</v>
      </c>
      <c r="D278" s="16">
        <v>0.6</v>
      </c>
      <c r="E278" s="16">
        <v>0</v>
      </c>
      <c r="F278" s="16">
        <v>29.5</v>
      </c>
      <c r="G278" s="16">
        <v>124</v>
      </c>
      <c r="H278" s="16">
        <v>0.01</v>
      </c>
      <c r="I278" s="16">
        <v>0.75</v>
      </c>
      <c r="J278" s="16">
        <v>0.02</v>
      </c>
      <c r="K278" s="16">
        <v>0.2</v>
      </c>
      <c r="L278" s="16">
        <v>60</v>
      </c>
      <c r="M278" s="16">
        <v>20.75</v>
      </c>
      <c r="N278" s="16">
        <v>25.5</v>
      </c>
      <c r="O278" s="16">
        <v>0.81</v>
      </c>
      <c r="P278" s="10"/>
    </row>
    <row r="279" spans="1:16" ht="11.1" customHeight="1" x14ac:dyDescent="0.25">
      <c r="A279" s="14">
        <v>250</v>
      </c>
      <c r="B279" s="14" t="s">
        <v>72</v>
      </c>
      <c r="C279" s="16">
        <v>150</v>
      </c>
      <c r="D279" s="16">
        <v>1.92</v>
      </c>
      <c r="E279" s="16">
        <v>0.42</v>
      </c>
      <c r="F279" s="16">
        <v>15.36</v>
      </c>
      <c r="G279" s="16">
        <v>81</v>
      </c>
      <c r="H279" s="16">
        <v>0.08</v>
      </c>
      <c r="I279" s="16">
        <v>128.58000000000001</v>
      </c>
      <c r="J279" s="16">
        <v>0</v>
      </c>
      <c r="K279" s="16">
        <v>0.42</v>
      </c>
      <c r="L279" s="16">
        <v>72.86</v>
      </c>
      <c r="M279" s="16">
        <v>49.28</v>
      </c>
      <c r="N279" s="16">
        <v>27.86</v>
      </c>
      <c r="O279" s="35">
        <v>0.64</v>
      </c>
      <c r="P279" s="10"/>
    </row>
    <row r="280" spans="1:16" ht="11.1" customHeight="1" x14ac:dyDescent="0.25">
      <c r="A280" s="14"/>
      <c r="B280" s="14" t="s">
        <v>34</v>
      </c>
      <c r="C280" s="16">
        <v>60</v>
      </c>
      <c r="D280" s="16">
        <v>3.74</v>
      </c>
      <c r="E280" s="16">
        <v>0.5</v>
      </c>
      <c r="F280" s="16">
        <v>22.98</v>
      </c>
      <c r="G280" s="16">
        <v>76.5</v>
      </c>
      <c r="H280" s="16">
        <v>0.02</v>
      </c>
      <c r="I280" s="16">
        <v>0</v>
      </c>
      <c r="J280" s="16">
        <v>0</v>
      </c>
      <c r="K280" s="16">
        <v>0.23</v>
      </c>
      <c r="L280" s="16">
        <v>13.8</v>
      </c>
      <c r="M280" s="16">
        <v>17.399999999999999</v>
      </c>
      <c r="N280" s="16">
        <v>6.6</v>
      </c>
      <c r="O280" s="16">
        <v>0.22</v>
      </c>
      <c r="P280" s="10"/>
    </row>
    <row r="281" spans="1:16" ht="11.1" customHeight="1" x14ac:dyDescent="0.25">
      <c r="A281" s="14"/>
      <c r="B281" s="14" t="s">
        <v>35</v>
      </c>
      <c r="C281" s="16">
        <v>40</v>
      </c>
      <c r="D281" s="16">
        <v>2.2400000000000002</v>
      </c>
      <c r="E281" s="16">
        <v>0.44</v>
      </c>
      <c r="F281" s="16">
        <v>15.32</v>
      </c>
      <c r="G281" s="16">
        <v>46.95</v>
      </c>
      <c r="H281" s="73">
        <v>15.4</v>
      </c>
      <c r="I281" s="73">
        <v>12.27</v>
      </c>
      <c r="J281" s="73">
        <v>41.24</v>
      </c>
      <c r="K281" s="73">
        <v>1.02</v>
      </c>
      <c r="L281" s="73">
        <v>11.38</v>
      </c>
      <c r="M281" s="73">
        <v>0.04</v>
      </c>
      <c r="N281" s="73">
        <v>0.03</v>
      </c>
      <c r="O281" s="73">
        <v>0</v>
      </c>
      <c r="P281" s="10"/>
    </row>
    <row r="282" spans="1:16" ht="11.1" customHeight="1" x14ac:dyDescent="0.25">
      <c r="A282" s="56"/>
      <c r="B282" s="56" t="s">
        <v>18</v>
      </c>
      <c r="C282" s="17"/>
      <c r="D282" s="17">
        <f t="shared" ref="D282:O282" si="31">SUM(D274:D281)</f>
        <v>33.265000000000008</v>
      </c>
      <c r="E282" s="17">
        <f t="shared" si="31"/>
        <v>24.220000000000002</v>
      </c>
      <c r="F282" s="17">
        <f t="shared" si="31"/>
        <v>112.917</v>
      </c>
      <c r="G282" s="17">
        <f t="shared" si="31"/>
        <v>815.92000000000007</v>
      </c>
      <c r="H282" s="17">
        <f t="shared" si="31"/>
        <v>23.6</v>
      </c>
      <c r="I282" s="17">
        <f t="shared" si="31"/>
        <v>181.65</v>
      </c>
      <c r="J282" s="17">
        <f t="shared" si="31"/>
        <v>45.57</v>
      </c>
      <c r="K282" s="17">
        <f t="shared" si="31"/>
        <v>11.79</v>
      </c>
      <c r="L282" s="17">
        <f t="shared" si="31"/>
        <v>556.5</v>
      </c>
      <c r="M282" s="17">
        <f t="shared" si="31"/>
        <v>493.3</v>
      </c>
      <c r="N282" s="17">
        <f t="shared" si="31"/>
        <v>190.44</v>
      </c>
      <c r="O282" s="17">
        <f t="shared" si="31"/>
        <v>7.67</v>
      </c>
      <c r="P282" s="11"/>
    </row>
    <row r="283" spans="1:16" ht="11.1" customHeight="1" x14ac:dyDescent="0.25">
      <c r="A283" s="56"/>
      <c r="B283" s="56" t="s">
        <v>56</v>
      </c>
      <c r="C283" s="17"/>
      <c r="D283" s="17">
        <f t="shared" ref="D283:O283" si="32">D272+D282</f>
        <v>46.196000000000005</v>
      </c>
      <c r="E283" s="17">
        <f t="shared" si="32"/>
        <v>47.290000000000006</v>
      </c>
      <c r="F283" s="17">
        <f t="shared" si="32"/>
        <v>178.89699999999999</v>
      </c>
      <c r="G283" s="17">
        <f t="shared" si="32"/>
        <v>1399.02</v>
      </c>
      <c r="H283" s="17">
        <f t="shared" si="32"/>
        <v>24.41</v>
      </c>
      <c r="I283" s="17">
        <f t="shared" si="32"/>
        <v>191.15</v>
      </c>
      <c r="J283" s="17">
        <f t="shared" si="32"/>
        <v>45.642000000000003</v>
      </c>
      <c r="K283" s="17">
        <f t="shared" si="32"/>
        <v>15.209999999999999</v>
      </c>
      <c r="L283" s="17">
        <f t="shared" si="32"/>
        <v>974.98</v>
      </c>
      <c r="M283" s="17">
        <f t="shared" si="32"/>
        <v>954.33999999999992</v>
      </c>
      <c r="N283" s="17">
        <f t="shared" si="32"/>
        <v>279.87</v>
      </c>
      <c r="O283" s="17">
        <f t="shared" si="32"/>
        <v>11.8</v>
      </c>
      <c r="P283" s="11"/>
    </row>
    <row r="284" spans="1:16" ht="11.1" customHeight="1" x14ac:dyDescent="0.25"/>
    <row r="285" spans="1:16" ht="11.1" customHeight="1" x14ac:dyDescent="0.25">
      <c r="A285" s="21"/>
      <c r="B285" s="21" t="s">
        <v>92</v>
      </c>
      <c r="C285" s="22"/>
      <c r="D285" s="20"/>
      <c r="E285" s="22"/>
      <c r="F285" s="22"/>
      <c r="G285" s="22"/>
      <c r="H285" s="20"/>
      <c r="I285" s="20"/>
      <c r="J285" s="20"/>
      <c r="K285" s="20"/>
      <c r="L285" s="20"/>
      <c r="M285" s="20"/>
      <c r="N285" s="20"/>
      <c r="O285" s="20"/>
      <c r="P285" s="4"/>
    </row>
    <row r="286" spans="1:16" ht="11.1" customHeight="1" x14ac:dyDescent="0.25">
      <c r="A286" s="54"/>
      <c r="B286" s="54" t="s">
        <v>12</v>
      </c>
      <c r="C286" s="20" t="s">
        <v>105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3"/>
    </row>
    <row r="287" spans="1:16" ht="11.1" customHeight="1" x14ac:dyDescent="0.25">
      <c r="A287" s="54"/>
      <c r="B287" s="54" t="s">
        <v>13</v>
      </c>
      <c r="C287" s="105" t="s">
        <v>108</v>
      </c>
      <c r="D287" s="106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3"/>
    </row>
    <row r="288" spans="1:16" ht="11.1" customHeight="1" x14ac:dyDescent="0.25">
      <c r="A288" s="54"/>
      <c r="B288" s="54" t="s">
        <v>15</v>
      </c>
      <c r="C288" s="77" t="s">
        <v>16</v>
      </c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3"/>
    </row>
    <row r="289" spans="1:16" ht="11.1" customHeight="1" x14ac:dyDescent="0.25">
      <c r="A289" s="107" t="s">
        <v>0</v>
      </c>
      <c r="B289" s="109" t="s">
        <v>1</v>
      </c>
      <c r="C289" s="110" t="s">
        <v>2</v>
      </c>
      <c r="D289" s="74" t="s">
        <v>3</v>
      </c>
      <c r="E289" s="74" t="s">
        <v>4</v>
      </c>
      <c r="F289" s="110" t="s">
        <v>5</v>
      </c>
      <c r="G289" s="110" t="s">
        <v>6</v>
      </c>
      <c r="H289" s="111" t="s">
        <v>17</v>
      </c>
      <c r="I289" s="111"/>
      <c r="J289" s="111"/>
      <c r="K289" s="111"/>
      <c r="L289" s="111" t="s">
        <v>7</v>
      </c>
      <c r="M289" s="111"/>
      <c r="N289" s="111"/>
      <c r="O289" s="111"/>
      <c r="P289" s="12"/>
    </row>
    <row r="290" spans="1:16" ht="11.1" customHeight="1" x14ac:dyDescent="0.25">
      <c r="A290" s="108"/>
      <c r="B290" s="109"/>
      <c r="C290" s="110"/>
      <c r="D290" s="74" t="s">
        <v>8</v>
      </c>
      <c r="E290" s="74" t="s">
        <v>8</v>
      </c>
      <c r="F290" s="110"/>
      <c r="G290" s="110"/>
      <c r="H290" s="16" t="s">
        <v>43</v>
      </c>
      <c r="I290" s="16" t="s">
        <v>44</v>
      </c>
      <c r="J290" s="16" t="s">
        <v>45</v>
      </c>
      <c r="K290" s="16" t="s">
        <v>46</v>
      </c>
      <c r="L290" s="16" t="s">
        <v>47</v>
      </c>
      <c r="M290" s="16" t="s">
        <v>48</v>
      </c>
      <c r="N290" s="16" t="s">
        <v>49</v>
      </c>
      <c r="O290" s="16" t="s">
        <v>9</v>
      </c>
      <c r="P290" s="13"/>
    </row>
    <row r="291" spans="1:16" ht="11.1" customHeight="1" x14ac:dyDescent="0.25">
      <c r="A291" s="14"/>
      <c r="B291" s="24" t="s">
        <v>31</v>
      </c>
      <c r="C291" s="16"/>
      <c r="D291" s="16"/>
      <c r="E291" s="16"/>
      <c r="F291" s="16"/>
      <c r="G291" s="18">
        <f>G298*100/235000</f>
        <v>0.25906382978723402</v>
      </c>
      <c r="H291" s="16"/>
      <c r="I291" s="16"/>
      <c r="J291" s="16"/>
      <c r="K291" s="16"/>
      <c r="L291" s="16"/>
      <c r="M291" s="16"/>
      <c r="N291" s="16"/>
      <c r="O291" s="16"/>
      <c r="P291" s="13"/>
    </row>
    <row r="292" spans="1:16" ht="11.1" customHeight="1" x14ac:dyDescent="0.25">
      <c r="A292" s="14">
        <v>7</v>
      </c>
      <c r="B292" s="14" t="s">
        <v>94</v>
      </c>
      <c r="C292" s="16">
        <v>100</v>
      </c>
      <c r="D292" s="16">
        <v>1.5</v>
      </c>
      <c r="E292" s="16">
        <v>4</v>
      </c>
      <c r="F292" s="16">
        <v>9.5</v>
      </c>
      <c r="G292" s="16">
        <v>86</v>
      </c>
      <c r="H292" s="16">
        <v>0.09</v>
      </c>
      <c r="I292" s="16">
        <v>45.8</v>
      </c>
      <c r="J292" s="16">
        <v>1.2</v>
      </c>
      <c r="K292" s="16">
        <v>2.4900000000000002</v>
      </c>
      <c r="L292" s="16">
        <v>58.3</v>
      </c>
      <c r="M292" s="16">
        <v>49.4</v>
      </c>
      <c r="N292" s="16">
        <v>11.6</v>
      </c>
      <c r="O292" s="16">
        <v>1.26</v>
      </c>
      <c r="P292" s="13"/>
    </row>
    <row r="293" spans="1:16" ht="11.1" customHeight="1" x14ac:dyDescent="0.25">
      <c r="A293" s="14">
        <v>121</v>
      </c>
      <c r="B293" s="14" t="s">
        <v>32</v>
      </c>
      <c r="C293" s="16">
        <v>200</v>
      </c>
      <c r="D293" s="16">
        <v>6</v>
      </c>
      <c r="E293" s="16">
        <v>9.4</v>
      </c>
      <c r="F293" s="16">
        <v>29.5</v>
      </c>
      <c r="G293" s="16">
        <v>240</v>
      </c>
      <c r="H293" s="16">
        <v>0.2</v>
      </c>
      <c r="I293" s="16">
        <v>1.73</v>
      </c>
      <c r="J293" s="16">
        <v>0.05</v>
      </c>
      <c r="K293" s="16">
        <v>1.64</v>
      </c>
      <c r="L293" s="16">
        <v>250.64</v>
      </c>
      <c r="M293" s="16">
        <v>223</v>
      </c>
      <c r="N293" s="16">
        <v>98.62</v>
      </c>
      <c r="O293" s="16">
        <v>2.86</v>
      </c>
      <c r="P293" s="13"/>
    </row>
    <row r="294" spans="1:16" ht="11.1" customHeight="1" x14ac:dyDescent="0.25">
      <c r="A294" s="14">
        <v>149</v>
      </c>
      <c r="B294" s="14" t="s">
        <v>33</v>
      </c>
      <c r="C294" s="16">
        <v>200</v>
      </c>
      <c r="D294" s="16">
        <v>2.9</v>
      </c>
      <c r="E294" s="16">
        <v>5</v>
      </c>
      <c r="F294" s="16">
        <v>30.5</v>
      </c>
      <c r="G294" s="16">
        <v>190</v>
      </c>
      <c r="H294" s="16">
        <v>0.04</v>
      </c>
      <c r="I294" s="16">
        <v>1.3</v>
      </c>
      <c r="J294" s="16">
        <v>0.03</v>
      </c>
      <c r="K294" s="16">
        <v>0</v>
      </c>
      <c r="L294" s="16">
        <v>179.42</v>
      </c>
      <c r="M294" s="16">
        <v>116.2</v>
      </c>
      <c r="N294" s="16">
        <v>17.600000000000001</v>
      </c>
      <c r="O294" s="16">
        <v>0.63</v>
      </c>
      <c r="P294" s="13"/>
    </row>
    <row r="295" spans="1:16" ht="11.1" customHeight="1" x14ac:dyDescent="0.25">
      <c r="A295" s="14">
        <v>97</v>
      </c>
      <c r="B295" s="14" t="s">
        <v>59</v>
      </c>
      <c r="C295" s="16">
        <v>20</v>
      </c>
      <c r="D295" s="16">
        <v>2.3199999999999998</v>
      </c>
      <c r="E295" s="16">
        <v>2.96</v>
      </c>
      <c r="F295" s="16">
        <v>5.46</v>
      </c>
      <c r="G295" s="16">
        <v>36</v>
      </c>
      <c r="H295" s="16">
        <v>0.06</v>
      </c>
      <c r="I295" s="16">
        <v>0.21</v>
      </c>
      <c r="J295" s="16">
        <v>86.4</v>
      </c>
      <c r="K295" s="16">
        <v>0.15</v>
      </c>
      <c r="L295" s="16">
        <v>264</v>
      </c>
      <c r="M295" s="16">
        <v>150</v>
      </c>
      <c r="N295" s="16">
        <v>10.5</v>
      </c>
      <c r="O295" s="16">
        <v>0.3</v>
      </c>
      <c r="P295" s="10"/>
    </row>
    <row r="296" spans="1:16" ht="11.1" customHeight="1" x14ac:dyDescent="0.25">
      <c r="A296" s="14"/>
      <c r="B296" s="14" t="s">
        <v>34</v>
      </c>
      <c r="C296" s="16">
        <v>20</v>
      </c>
      <c r="D296" s="16">
        <v>1.58</v>
      </c>
      <c r="E296" s="16">
        <v>0.2</v>
      </c>
      <c r="F296" s="16">
        <v>7.66</v>
      </c>
      <c r="G296" s="16">
        <v>25.5</v>
      </c>
      <c r="H296" s="16">
        <v>0.02</v>
      </c>
      <c r="I296" s="16">
        <v>0</v>
      </c>
      <c r="J296" s="16">
        <v>0</v>
      </c>
      <c r="K296" s="16">
        <v>0.23</v>
      </c>
      <c r="L296" s="16">
        <v>4.5999999999999996</v>
      </c>
      <c r="M296" s="16">
        <v>17.399999999999999</v>
      </c>
      <c r="N296" s="16">
        <v>6.6</v>
      </c>
      <c r="O296" s="16">
        <v>0.22</v>
      </c>
      <c r="P296" s="10"/>
    </row>
    <row r="297" spans="1:16" ht="11.1" customHeight="1" x14ac:dyDescent="0.25">
      <c r="A297" s="14"/>
      <c r="B297" s="14" t="s">
        <v>35</v>
      </c>
      <c r="C297" s="16">
        <v>40</v>
      </c>
      <c r="D297" s="16">
        <v>2.2400000000000002</v>
      </c>
      <c r="E297" s="16">
        <v>0.44</v>
      </c>
      <c r="F297" s="16">
        <v>15.32</v>
      </c>
      <c r="G297" s="16">
        <v>31.3</v>
      </c>
      <c r="H297" s="16">
        <v>0.68</v>
      </c>
      <c r="I297" s="16">
        <v>0</v>
      </c>
      <c r="J297" s="16">
        <v>0</v>
      </c>
      <c r="K297" s="16">
        <v>0</v>
      </c>
      <c r="L297" s="16">
        <v>11.38</v>
      </c>
      <c r="M297" s="16">
        <v>42.4</v>
      </c>
      <c r="N297" s="16">
        <v>10</v>
      </c>
      <c r="O297" s="16">
        <v>1.24</v>
      </c>
      <c r="P297" s="13"/>
    </row>
    <row r="298" spans="1:16" ht="11.1" customHeight="1" x14ac:dyDescent="0.25">
      <c r="A298" s="14"/>
      <c r="B298" s="24" t="s">
        <v>42</v>
      </c>
      <c r="C298" s="26"/>
      <c r="D298" s="26">
        <f t="shared" ref="D298:O298" si="33">SUM(D292:D297)</f>
        <v>16.54</v>
      </c>
      <c r="E298" s="26">
        <f t="shared" si="33"/>
        <v>22</v>
      </c>
      <c r="F298" s="26">
        <f t="shared" si="33"/>
        <v>97.94</v>
      </c>
      <c r="G298" s="26">
        <f t="shared" si="33"/>
        <v>608.79999999999995</v>
      </c>
      <c r="H298" s="26">
        <f t="shared" si="33"/>
        <v>1.0900000000000001</v>
      </c>
      <c r="I298" s="26">
        <f t="shared" si="33"/>
        <v>49.039999999999992</v>
      </c>
      <c r="J298" s="26">
        <f t="shared" si="33"/>
        <v>87.68</v>
      </c>
      <c r="K298" s="26">
        <f t="shared" si="33"/>
        <v>4.5100000000000007</v>
      </c>
      <c r="L298" s="26">
        <f t="shared" si="33"/>
        <v>768.34</v>
      </c>
      <c r="M298" s="26">
        <f t="shared" si="33"/>
        <v>598.39999999999986</v>
      </c>
      <c r="N298" s="26">
        <f t="shared" si="33"/>
        <v>154.91999999999999</v>
      </c>
      <c r="O298" s="26">
        <f t="shared" si="33"/>
        <v>6.51</v>
      </c>
      <c r="P298" s="13"/>
    </row>
    <row r="299" spans="1:16" ht="11.1" customHeight="1" x14ac:dyDescent="0.25">
      <c r="A299" s="14"/>
      <c r="B299" s="24" t="s">
        <v>10</v>
      </c>
      <c r="C299" s="16"/>
      <c r="D299" s="16"/>
      <c r="E299" s="16"/>
      <c r="F299" s="16"/>
      <c r="G299" s="18">
        <f>G308*100/235000</f>
        <v>0.34993617021276602</v>
      </c>
      <c r="H299" s="25"/>
      <c r="I299" s="25"/>
      <c r="J299" s="25"/>
      <c r="K299" s="25"/>
      <c r="L299" s="25"/>
      <c r="M299" s="25"/>
      <c r="N299" s="25"/>
      <c r="O299" s="25"/>
      <c r="P299" s="8"/>
    </row>
    <row r="300" spans="1:16" ht="11.1" customHeight="1" x14ac:dyDescent="0.25">
      <c r="A300" s="14">
        <v>13</v>
      </c>
      <c r="B300" s="14" t="s">
        <v>36</v>
      </c>
      <c r="C300" s="16">
        <v>100</v>
      </c>
      <c r="D300" s="16">
        <v>1.2</v>
      </c>
      <c r="E300" s="16">
        <v>4.9000000000000004</v>
      </c>
      <c r="F300" s="16">
        <v>8</v>
      </c>
      <c r="G300" s="16">
        <v>84.5</v>
      </c>
      <c r="H300" s="73">
        <v>3.2000000000000001E-2</v>
      </c>
      <c r="I300" s="73">
        <v>24.3</v>
      </c>
      <c r="J300" s="73">
        <v>0.22</v>
      </c>
      <c r="K300" s="73">
        <v>2.31</v>
      </c>
      <c r="L300" s="73">
        <v>47.54</v>
      </c>
      <c r="M300" s="73">
        <v>3.3</v>
      </c>
      <c r="N300" s="73">
        <v>13.64</v>
      </c>
      <c r="O300" s="73">
        <v>0.59</v>
      </c>
      <c r="P300" s="10"/>
    </row>
    <row r="301" spans="1:16" ht="11.1" customHeight="1" x14ac:dyDescent="0.25">
      <c r="A301" s="14">
        <v>39</v>
      </c>
      <c r="B301" s="14" t="s">
        <v>37</v>
      </c>
      <c r="C301" s="16">
        <v>200</v>
      </c>
      <c r="D301" s="16">
        <v>1.6</v>
      </c>
      <c r="E301" s="16">
        <v>4.16</v>
      </c>
      <c r="F301" s="16">
        <v>9.48</v>
      </c>
      <c r="G301" s="16">
        <v>84.8</v>
      </c>
      <c r="H301" s="73">
        <v>37.57</v>
      </c>
      <c r="I301" s="73">
        <v>34.51</v>
      </c>
      <c r="J301" s="73">
        <v>94.17</v>
      </c>
      <c r="K301" s="73">
        <v>1.73</v>
      </c>
      <c r="L301" s="73">
        <v>88.55</v>
      </c>
      <c r="M301" s="73">
        <v>0.16</v>
      </c>
      <c r="N301" s="73">
        <v>7.0000000000000007E-2</v>
      </c>
      <c r="O301" s="73">
        <v>3.92</v>
      </c>
      <c r="P301" s="10"/>
    </row>
    <row r="302" spans="1:16" ht="11.1" customHeight="1" x14ac:dyDescent="0.25">
      <c r="A302" s="14">
        <v>97</v>
      </c>
      <c r="B302" s="14" t="s">
        <v>38</v>
      </c>
      <c r="C302" s="16">
        <v>180</v>
      </c>
      <c r="D302" s="16">
        <v>6.3</v>
      </c>
      <c r="E302" s="16">
        <v>7.38</v>
      </c>
      <c r="F302" s="16">
        <v>28.5</v>
      </c>
      <c r="G302" s="16">
        <v>264.60000000000002</v>
      </c>
      <c r="H302" s="73">
        <v>34.92</v>
      </c>
      <c r="I302" s="73">
        <v>7.66</v>
      </c>
      <c r="J302" s="73">
        <v>38.24</v>
      </c>
      <c r="K302" s="73">
        <v>0.49</v>
      </c>
      <c r="L302" s="73">
        <v>70.790000000000006</v>
      </c>
      <c r="M302" s="73">
        <v>0.01</v>
      </c>
      <c r="N302" s="73">
        <v>0.06</v>
      </c>
      <c r="O302" s="73">
        <v>0.31</v>
      </c>
      <c r="P302" s="10"/>
    </row>
    <row r="303" spans="1:16" ht="11.1" customHeight="1" x14ac:dyDescent="0.25">
      <c r="A303" s="27">
        <v>63</v>
      </c>
      <c r="B303" s="27" t="s">
        <v>39</v>
      </c>
      <c r="C303" s="28">
        <v>100</v>
      </c>
      <c r="D303" s="28">
        <v>13.9</v>
      </c>
      <c r="E303" s="28">
        <v>6.5</v>
      </c>
      <c r="F303" s="28">
        <v>3.5</v>
      </c>
      <c r="G303" s="28">
        <v>132</v>
      </c>
      <c r="H303" s="29">
        <v>7.65</v>
      </c>
      <c r="I303" s="29">
        <v>0.31</v>
      </c>
      <c r="J303" s="29">
        <v>4.1900000000000004</v>
      </c>
      <c r="K303" s="29">
        <v>0.06</v>
      </c>
      <c r="L303" s="29">
        <v>52.5</v>
      </c>
      <c r="M303" s="29">
        <v>0</v>
      </c>
      <c r="N303" s="29">
        <v>0.01</v>
      </c>
      <c r="O303" s="29">
        <v>0</v>
      </c>
      <c r="P303" s="10"/>
    </row>
    <row r="304" spans="1:16" ht="11.1" customHeight="1" x14ac:dyDescent="0.25">
      <c r="A304" s="14">
        <v>707</v>
      </c>
      <c r="B304" s="14" t="s">
        <v>100</v>
      </c>
      <c r="C304" s="16">
        <v>200</v>
      </c>
      <c r="D304" s="16">
        <v>0.1</v>
      </c>
      <c r="E304" s="16">
        <v>0</v>
      </c>
      <c r="F304" s="16">
        <v>18.2</v>
      </c>
      <c r="G304" s="16">
        <v>88</v>
      </c>
      <c r="H304" s="73">
        <v>0.04</v>
      </c>
      <c r="I304" s="73">
        <v>0.2</v>
      </c>
      <c r="J304" s="73">
        <v>0</v>
      </c>
      <c r="K304" s="73">
        <v>0</v>
      </c>
      <c r="L304" s="73">
        <v>40</v>
      </c>
      <c r="M304" s="73">
        <v>24</v>
      </c>
      <c r="N304" s="73">
        <v>18</v>
      </c>
      <c r="O304" s="73">
        <v>0.8</v>
      </c>
      <c r="P304" s="10"/>
    </row>
    <row r="305" spans="1:18" ht="11.1" customHeight="1" x14ac:dyDescent="0.25">
      <c r="A305" s="30">
        <v>248</v>
      </c>
      <c r="B305" s="30" t="s">
        <v>41</v>
      </c>
      <c r="C305" s="31">
        <v>100</v>
      </c>
      <c r="D305" s="31">
        <v>0.6</v>
      </c>
      <c r="E305" s="31">
        <v>0.6</v>
      </c>
      <c r="F305" s="31">
        <v>6.8</v>
      </c>
      <c r="G305" s="31">
        <v>70.5</v>
      </c>
      <c r="H305" s="32">
        <v>0.4</v>
      </c>
      <c r="I305" s="32">
        <v>0</v>
      </c>
      <c r="J305" s="32">
        <v>0</v>
      </c>
      <c r="K305" s="32">
        <v>0.04</v>
      </c>
      <c r="L305" s="32">
        <v>34</v>
      </c>
      <c r="M305" s="32">
        <v>0</v>
      </c>
      <c r="N305" s="32">
        <v>0</v>
      </c>
      <c r="O305" s="32">
        <v>0</v>
      </c>
      <c r="P305" s="10"/>
    </row>
    <row r="306" spans="1:18" ht="11.1" customHeight="1" x14ac:dyDescent="0.25">
      <c r="A306" s="14"/>
      <c r="B306" s="14" t="s">
        <v>34</v>
      </c>
      <c r="C306" s="16">
        <v>40</v>
      </c>
      <c r="D306" s="16">
        <v>3.16</v>
      </c>
      <c r="E306" s="16">
        <v>0.4</v>
      </c>
      <c r="F306" s="16">
        <v>15.32</v>
      </c>
      <c r="G306" s="16">
        <v>51</v>
      </c>
      <c r="H306" s="16">
        <v>0.02</v>
      </c>
      <c r="I306" s="16">
        <v>0</v>
      </c>
      <c r="J306" s="16">
        <v>0</v>
      </c>
      <c r="K306" s="16">
        <v>0.23</v>
      </c>
      <c r="L306" s="16">
        <v>9.1999999999999993</v>
      </c>
      <c r="M306" s="16">
        <v>17.399999999999999</v>
      </c>
      <c r="N306" s="16">
        <v>6.6</v>
      </c>
      <c r="O306" s="16">
        <v>0.22</v>
      </c>
      <c r="P306" s="10"/>
    </row>
    <row r="307" spans="1:18" ht="11.1" customHeight="1" x14ac:dyDescent="0.25">
      <c r="A307" s="14"/>
      <c r="B307" s="14" t="s">
        <v>35</v>
      </c>
      <c r="C307" s="16">
        <v>40</v>
      </c>
      <c r="D307" s="16">
        <v>2.2400000000000002</v>
      </c>
      <c r="E307" s="16">
        <v>0.44</v>
      </c>
      <c r="F307" s="16">
        <v>15.32</v>
      </c>
      <c r="G307" s="16">
        <v>46.95</v>
      </c>
      <c r="H307" s="73">
        <v>15.4</v>
      </c>
      <c r="I307" s="73">
        <v>12.27</v>
      </c>
      <c r="J307" s="73">
        <v>41.24</v>
      </c>
      <c r="K307" s="73">
        <v>1.02</v>
      </c>
      <c r="L307" s="73">
        <v>11.38</v>
      </c>
      <c r="M307" s="73">
        <v>0.04</v>
      </c>
      <c r="N307" s="73">
        <v>0.03</v>
      </c>
      <c r="O307" s="73">
        <v>0</v>
      </c>
      <c r="P307" s="10"/>
    </row>
    <row r="308" spans="1:18" ht="11.1" customHeight="1" x14ac:dyDescent="0.25">
      <c r="A308" s="54"/>
      <c r="B308" s="56" t="s">
        <v>42</v>
      </c>
      <c r="C308" s="17"/>
      <c r="D308" s="17">
        <f t="shared" ref="D308:O308" si="34">SUM(D300:D307)</f>
        <v>29.1</v>
      </c>
      <c r="E308" s="17">
        <f t="shared" si="34"/>
        <v>24.380000000000003</v>
      </c>
      <c r="F308" s="17">
        <f t="shared" si="34"/>
        <v>105.12</v>
      </c>
      <c r="G308" s="17">
        <f t="shared" si="34"/>
        <v>822.35000000000014</v>
      </c>
      <c r="H308" s="17">
        <f t="shared" si="34"/>
        <v>96.032000000000011</v>
      </c>
      <c r="I308" s="17">
        <f t="shared" si="34"/>
        <v>79.25</v>
      </c>
      <c r="J308" s="17">
        <f t="shared" si="34"/>
        <v>178.06</v>
      </c>
      <c r="K308" s="17">
        <f t="shared" si="34"/>
        <v>5.8800000000000008</v>
      </c>
      <c r="L308" s="17">
        <f t="shared" si="34"/>
        <v>353.96</v>
      </c>
      <c r="M308" s="17">
        <f t="shared" si="34"/>
        <v>44.91</v>
      </c>
      <c r="N308" s="17">
        <f t="shared" si="34"/>
        <v>38.410000000000004</v>
      </c>
      <c r="O308" s="17">
        <f t="shared" si="34"/>
        <v>5.839999999999999</v>
      </c>
      <c r="P308" s="11"/>
    </row>
    <row r="309" spans="1:18" ht="11.1" customHeight="1" x14ac:dyDescent="0.25">
      <c r="A309" s="54"/>
      <c r="B309" s="56" t="s">
        <v>8</v>
      </c>
      <c r="C309" s="17"/>
      <c r="D309" s="17">
        <f t="shared" ref="D309:O309" si="35">D298+D308</f>
        <v>45.64</v>
      </c>
      <c r="E309" s="17">
        <f t="shared" si="35"/>
        <v>46.38</v>
      </c>
      <c r="F309" s="17">
        <f t="shared" si="35"/>
        <v>203.06</v>
      </c>
      <c r="G309" s="17">
        <f t="shared" si="35"/>
        <v>1431.15</v>
      </c>
      <c r="H309" s="17">
        <f t="shared" si="35"/>
        <v>97.122000000000014</v>
      </c>
      <c r="I309" s="17">
        <f t="shared" si="35"/>
        <v>128.29</v>
      </c>
      <c r="J309" s="17">
        <f t="shared" si="35"/>
        <v>265.74</v>
      </c>
      <c r="K309" s="17">
        <f t="shared" si="35"/>
        <v>10.39</v>
      </c>
      <c r="L309" s="17">
        <f t="shared" si="35"/>
        <v>1122.3</v>
      </c>
      <c r="M309" s="17">
        <f t="shared" si="35"/>
        <v>643.30999999999983</v>
      </c>
      <c r="N309" s="17">
        <f t="shared" si="35"/>
        <v>193.32999999999998</v>
      </c>
      <c r="O309" s="17">
        <f t="shared" si="35"/>
        <v>12.349999999999998</v>
      </c>
      <c r="P309" s="11"/>
    </row>
    <row r="310" spans="1:18" ht="11.1" customHeight="1" x14ac:dyDescent="0.25"/>
    <row r="311" spans="1:18" ht="11.1" customHeight="1" x14ac:dyDescent="0.25">
      <c r="A311" s="112" t="s">
        <v>16</v>
      </c>
      <c r="B311" s="113"/>
      <c r="C311" s="114"/>
      <c r="D311" s="62" t="s">
        <v>3</v>
      </c>
      <c r="E311" s="81" t="s">
        <v>4</v>
      </c>
      <c r="F311" s="110" t="s">
        <v>5</v>
      </c>
      <c r="G311" s="110" t="s">
        <v>6</v>
      </c>
      <c r="H311" s="111" t="s">
        <v>17</v>
      </c>
      <c r="I311" s="111"/>
      <c r="J311" s="111"/>
      <c r="K311" s="111"/>
      <c r="L311" s="111" t="s">
        <v>7</v>
      </c>
      <c r="M311" s="111"/>
      <c r="N311" s="111"/>
      <c r="O311" s="111"/>
    </row>
    <row r="312" spans="1:18" ht="11.1" customHeight="1" x14ac:dyDescent="0.25">
      <c r="A312" s="115"/>
      <c r="B312" s="116"/>
      <c r="C312" s="117"/>
      <c r="D312" s="63" t="s">
        <v>8</v>
      </c>
      <c r="E312" s="82" t="s">
        <v>8</v>
      </c>
      <c r="F312" s="118"/>
      <c r="G312" s="118"/>
      <c r="H312" s="28" t="s">
        <v>43</v>
      </c>
      <c r="I312" s="28" t="s">
        <v>44</v>
      </c>
      <c r="J312" s="28" t="s">
        <v>45</v>
      </c>
      <c r="K312" s="28" t="s">
        <v>46</v>
      </c>
      <c r="L312" s="28" t="s">
        <v>47</v>
      </c>
      <c r="M312" s="28" t="s">
        <v>48</v>
      </c>
      <c r="N312" s="28" t="s">
        <v>49</v>
      </c>
      <c r="O312" s="28" t="s">
        <v>9</v>
      </c>
      <c r="R312" s="104"/>
    </row>
    <row r="313" spans="1:18" ht="11.1" customHeight="1" x14ac:dyDescent="0.25">
      <c r="A313" s="60">
        <v>1</v>
      </c>
      <c r="B313" s="60" t="s">
        <v>8</v>
      </c>
      <c r="C313" s="38"/>
      <c r="D313" s="20">
        <v>44.84</v>
      </c>
      <c r="E313" s="38">
        <v>45.92</v>
      </c>
      <c r="F313" s="38">
        <v>203.08</v>
      </c>
      <c r="G313" s="38">
        <v>1424.81</v>
      </c>
      <c r="H313" s="51">
        <v>1.9419999999999999</v>
      </c>
      <c r="I313" s="51">
        <v>50.59</v>
      </c>
      <c r="J313" s="51">
        <v>87.373000000000005</v>
      </c>
      <c r="K313" s="51">
        <v>8.01</v>
      </c>
      <c r="L313" s="51">
        <v>1106.8399999999999</v>
      </c>
      <c r="M313" s="51">
        <v>906.57999999999993</v>
      </c>
      <c r="N313" s="51">
        <v>301.7</v>
      </c>
      <c r="O313" s="51">
        <v>19.349999999999998</v>
      </c>
    </row>
    <row r="314" spans="1:18" ht="11.1" customHeight="1" x14ac:dyDescent="0.25">
      <c r="A314" s="60">
        <v>2</v>
      </c>
      <c r="B314" s="55" t="s">
        <v>8</v>
      </c>
      <c r="C314" s="46"/>
      <c r="D314" s="46">
        <v>39.47</v>
      </c>
      <c r="E314" s="46">
        <v>39.71</v>
      </c>
      <c r="F314" s="46">
        <v>204.07</v>
      </c>
      <c r="G314" s="46">
        <v>1398</v>
      </c>
      <c r="H314" s="46">
        <v>2.2439999999999998</v>
      </c>
      <c r="I314" s="46">
        <v>179.17000000000002</v>
      </c>
      <c r="J314" s="46">
        <v>48.230000000000004</v>
      </c>
      <c r="K314" s="46">
        <v>17.902000000000001</v>
      </c>
      <c r="L314" s="46">
        <v>766.49</v>
      </c>
      <c r="M314" s="46">
        <v>773.6099999999999</v>
      </c>
      <c r="N314" s="46">
        <v>279.60000000000002</v>
      </c>
      <c r="O314" s="46">
        <v>15.54</v>
      </c>
    </row>
    <row r="315" spans="1:18" ht="11.1" customHeight="1" x14ac:dyDescent="0.25">
      <c r="A315" s="60">
        <v>3</v>
      </c>
      <c r="B315" s="60" t="s">
        <v>8</v>
      </c>
      <c r="C315" s="38"/>
      <c r="D315" s="20">
        <v>43.62</v>
      </c>
      <c r="E315" s="38">
        <v>47.95</v>
      </c>
      <c r="F315" s="38">
        <v>195.16</v>
      </c>
      <c r="G315" s="38">
        <v>1408.1999999999998</v>
      </c>
      <c r="H315" s="51">
        <v>1.9400000000000002</v>
      </c>
      <c r="I315" s="51">
        <v>212.61</v>
      </c>
      <c r="J315" s="51">
        <v>78.358999999999995</v>
      </c>
      <c r="K315" s="51">
        <v>7.7480000000000011</v>
      </c>
      <c r="L315" s="51">
        <v>991.08</v>
      </c>
      <c r="M315" s="51">
        <v>779.54999999999973</v>
      </c>
      <c r="N315" s="51">
        <v>156.48000000000002</v>
      </c>
      <c r="O315" s="51">
        <v>188.483</v>
      </c>
    </row>
    <row r="316" spans="1:18" ht="11.1" customHeight="1" x14ac:dyDescent="0.25">
      <c r="A316" s="60">
        <v>4</v>
      </c>
      <c r="B316" s="60" t="s">
        <v>8</v>
      </c>
      <c r="C316" s="38"/>
      <c r="D316" s="20">
        <v>46.22</v>
      </c>
      <c r="E316" s="38">
        <v>47.78</v>
      </c>
      <c r="F316" s="38">
        <v>201.86</v>
      </c>
      <c r="G316" s="38">
        <v>1410.6</v>
      </c>
      <c r="H316" s="51">
        <v>2.2920000000000003</v>
      </c>
      <c r="I316" s="51">
        <v>77.45</v>
      </c>
      <c r="J316" s="51">
        <v>2.0819999999999999</v>
      </c>
      <c r="K316" s="51">
        <v>14.14</v>
      </c>
      <c r="L316" s="51">
        <v>690.69</v>
      </c>
      <c r="M316" s="51">
        <v>798.4899999999999</v>
      </c>
      <c r="N316" s="51">
        <v>420.87</v>
      </c>
      <c r="O316" s="51">
        <v>12.8</v>
      </c>
    </row>
    <row r="317" spans="1:18" ht="11.1" customHeight="1" x14ac:dyDescent="0.25">
      <c r="A317" s="60">
        <v>5</v>
      </c>
      <c r="B317" s="60" t="s">
        <v>8</v>
      </c>
      <c r="C317" s="38"/>
      <c r="D317" s="20">
        <v>43.790000000000006</v>
      </c>
      <c r="E317" s="38">
        <v>44.74</v>
      </c>
      <c r="F317" s="38">
        <v>197.95</v>
      </c>
      <c r="G317" s="38">
        <v>1411.65</v>
      </c>
      <c r="H317" s="51">
        <v>74.210000000000008</v>
      </c>
      <c r="I317" s="51">
        <v>75.295000000000016</v>
      </c>
      <c r="J317" s="51">
        <v>132.517</v>
      </c>
      <c r="K317" s="51">
        <v>8.4220000000000006</v>
      </c>
      <c r="L317" s="51">
        <v>721.8900000000001</v>
      </c>
      <c r="M317" s="51">
        <v>491.21999999999997</v>
      </c>
      <c r="N317" s="51">
        <v>447.31000000000006</v>
      </c>
      <c r="O317" s="51">
        <v>14.907</v>
      </c>
    </row>
    <row r="318" spans="1:18" ht="11.1" customHeight="1" x14ac:dyDescent="0.25">
      <c r="A318" s="60">
        <v>6</v>
      </c>
      <c r="B318" s="60" t="s">
        <v>8</v>
      </c>
      <c r="C318" s="38"/>
      <c r="D318" s="20">
        <v>46.48</v>
      </c>
      <c r="E318" s="38">
        <v>47.56</v>
      </c>
      <c r="F318" s="38">
        <v>178.52</v>
      </c>
      <c r="G318" s="38">
        <v>1412.04</v>
      </c>
      <c r="H318" s="51">
        <v>9.7899999999999974</v>
      </c>
      <c r="I318" s="51">
        <v>70.7</v>
      </c>
      <c r="J318" s="51">
        <v>4.38</v>
      </c>
      <c r="K318" s="51">
        <v>42.54</v>
      </c>
      <c r="L318" s="51">
        <v>999.71999999999991</v>
      </c>
      <c r="M318" s="51">
        <v>1235.4099999999999</v>
      </c>
      <c r="N318" s="51">
        <v>265.86</v>
      </c>
      <c r="O318" s="51">
        <v>19.75</v>
      </c>
    </row>
    <row r="319" spans="1:18" ht="11.1" customHeight="1" x14ac:dyDescent="0.25">
      <c r="A319" s="60"/>
      <c r="B319" s="60" t="s">
        <v>97</v>
      </c>
      <c r="C319" s="38"/>
      <c r="D319" s="61">
        <f t="shared" ref="D319:F319" si="36">SUM(D313:D318)</f>
        <v>264.42</v>
      </c>
      <c r="E319" s="61">
        <f t="shared" si="36"/>
        <v>273.65999999999997</v>
      </c>
      <c r="F319" s="61">
        <f t="shared" si="36"/>
        <v>1180.6399999999999</v>
      </c>
      <c r="G319" s="61">
        <f>SUM(G313:G318)</f>
        <v>8465.2999999999993</v>
      </c>
      <c r="H319" s="61">
        <f t="shared" ref="H319:O319" si="37">SUM(H313:H318)</f>
        <v>92.418000000000006</v>
      </c>
      <c r="I319" s="61">
        <f t="shared" si="37"/>
        <v>665.81500000000005</v>
      </c>
      <c r="J319" s="61">
        <f t="shared" si="37"/>
        <v>352.94099999999997</v>
      </c>
      <c r="K319" s="61">
        <f t="shared" si="37"/>
        <v>98.762</v>
      </c>
      <c r="L319" s="61">
        <f t="shared" si="37"/>
        <v>5276.71</v>
      </c>
      <c r="M319" s="61">
        <f t="shared" si="37"/>
        <v>4984.8599999999988</v>
      </c>
      <c r="N319" s="61">
        <f t="shared" si="37"/>
        <v>1871.8200000000002</v>
      </c>
      <c r="O319" s="61">
        <f t="shared" si="37"/>
        <v>270.83000000000004</v>
      </c>
    </row>
    <row r="320" spans="1:18" ht="11.1" customHeight="1" x14ac:dyDescent="0.25">
      <c r="A320" s="60"/>
      <c r="B320" s="60"/>
      <c r="C320" s="38"/>
      <c r="D320" s="20"/>
      <c r="E320" s="38"/>
      <c r="F320" s="38"/>
      <c r="G320" s="52">
        <f>G319*100/14100</f>
        <v>60.037588652482263</v>
      </c>
      <c r="H320" s="51"/>
      <c r="I320" s="51"/>
      <c r="J320" s="51"/>
      <c r="K320" s="51"/>
      <c r="L320" s="51"/>
      <c r="M320" s="51"/>
      <c r="N320" s="51"/>
      <c r="O320" s="51"/>
    </row>
    <row r="321" spans="1:16" ht="11.1" customHeight="1" x14ac:dyDescent="0.25">
      <c r="A321" s="60">
        <v>7</v>
      </c>
      <c r="B321" s="55" t="s">
        <v>8</v>
      </c>
      <c r="C321" s="46"/>
      <c r="D321" s="46">
        <v>45.445000000000007</v>
      </c>
      <c r="E321" s="46">
        <v>44.66</v>
      </c>
      <c r="F321" s="46">
        <v>202.06</v>
      </c>
      <c r="G321" s="46">
        <v>1407.4</v>
      </c>
      <c r="H321" s="46">
        <v>2.302</v>
      </c>
      <c r="I321" s="46">
        <v>209.86</v>
      </c>
      <c r="J321" s="46">
        <v>55.548999999999999</v>
      </c>
      <c r="K321" s="46">
        <v>9.5400000000000009</v>
      </c>
      <c r="L321" s="46">
        <v>813.36000000000013</v>
      </c>
      <c r="M321" s="46">
        <v>1080.82</v>
      </c>
      <c r="N321" s="46">
        <v>316.23</v>
      </c>
      <c r="O321" s="46">
        <v>13.719999999999999</v>
      </c>
      <c r="P321"/>
    </row>
    <row r="322" spans="1:16" ht="11.1" customHeight="1" x14ac:dyDescent="0.25">
      <c r="A322" s="60">
        <v>8</v>
      </c>
      <c r="B322" s="55" t="s">
        <v>8</v>
      </c>
      <c r="C322" s="46"/>
      <c r="D322" s="46">
        <v>46.96</v>
      </c>
      <c r="E322" s="46">
        <v>45.78</v>
      </c>
      <c r="F322" s="46">
        <v>194.22</v>
      </c>
      <c r="G322" s="46">
        <v>1418.77</v>
      </c>
      <c r="H322" s="46">
        <v>1.79</v>
      </c>
      <c r="I322" s="46">
        <v>31.759999999999998</v>
      </c>
      <c r="J322" s="46">
        <v>1.3200000000000003</v>
      </c>
      <c r="K322" s="46">
        <v>9.1999999999999993</v>
      </c>
      <c r="L322" s="46">
        <v>789.6400000000001</v>
      </c>
      <c r="M322" s="46">
        <v>724.48</v>
      </c>
      <c r="N322" s="46">
        <v>231.23</v>
      </c>
      <c r="O322" s="46">
        <v>15.180000000000001</v>
      </c>
      <c r="P322"/>
    </row>
    <row r="323" spans="1:16" ht="11.1" customHeight="1" x14ac:dyDescent="0.25">
      <c r="A323" s="60">
        <v>9</v>
      </c>
      <c r="B323" s="54" t="s">
        <v>8</v>
      </c>
      <c r="C323" s="38"/>
      <c r="D323" s="38">
        <v>39.369999999999997</v>
      </c>
      <c r="E323" s="38">
        <v>48.09</v>
      </c>
      <c r="F323" s="38">
        <v>191.5</v>
      </c>
      <c r="G323" s="38">
        <v>1407.1999999999998</v>
      </c>
      <c r="H323" s="38">
        <v>2.4140000000000001</v>
      </c>
      <c r="I323" s="38">
        <v>64.59</v>
      </c>
      <c r="J323" s="38">
        <v>47.448999999999998</v>
      </c>
      <c r="K323" s="38">
        <v>8.822000000000001</v>
      </c>
      <c r="L323" s="38">
        <v>822</v>
      </c>
      <c r="M323" s="38">
        <v>761.42999999999984</v>
      </c>
      <c r="N323" s="38">
        <v>164.59</v>
      </c>
      <c r="O323" s="38">
        <v>188.09000000000003</v>
      </c>
      <c r="P323"/>
    </row>
    <row r="324" spans="1:16" ht="11.1" customHeight="1" x14ac:dyDescent="0.25">
      <c r="A324" s="60">
        <v>10</v>
      </c>
      <c r="B324" s="60" t="s">
        <v>8</v>
      </c>
      <c r="C324" s="38"/>
      <c r="D324" s="20">
        <v>46.64</v>
      </c>
      <c r="E324" s="38">
        <v>47.38</v>
      </c>
      <c r="F324" s="38">
        <v>181.58</v>
      </c>
      <c r="G324" s="38">
        <v>1419.15</v>
      </c>
      <c r="H324" s="51">
        <v>16.922000000000001</v>
      </c>
      <c r="I324" s="51">
        <v>57.27</v>
      </c>
      <c r="J324" s="51">
        <v>129.75200000000001</v>
      </c>
      <c r="K324" s="51">
        <v>13.36</v>
      </c>
      <c r="L324" s="51">
        <v>959.04</v>
      </c>
      <c r="M324" s="51">
        <v>952.3599999999999</v>
      </c>
      <c r="N324" s="51">
        <v>393.6</v>
      </c>
      <c r="O324" s="51">
        <v>16.240000000000002</v>
      </c>
      <c r="P324"/>
    </row>
    <row r="325" spans="1:16" ht="11.1" customHeight="1" x14ac:dyDescent="0.25">
      <c r="A325" s="60">
        <v>11</v>
      </c>
      <c r="B325" s="54" t="s">
        <v>56</v>
      </c>
      <c r="C325" s="38"/>
      <c r="D325" s="38">
        <v>46.2</v>
      </c>
      <c r="E325" s="38">
        <v>47.29</v>
      </c>
      <c r="F325" s="38">
        <v>178.9</v>
      </c>
      <c r="G325" s="38">
        <v>1397.92</v>
      </c>
      <c r="H325" s="38">
        <v>24.41</v>
      </c>
      <c r="I325" s="38">
        <v>191.15</v>
      </c>
      <c r="J325" s="38">
        <v>45.642000000000003</v>
      </c>
      <c r="K325" s="38">
        <v>15.209999999999999</v>
      </c>
      <c r="L325" s="38">
        <v>974.98</v>
      </c>
      <c r="M325" s="38">
        <v>954.33999999999992</v>
      </c>
      <c r="N325" s="38">
        <v>279.87</v>
      </c>
      <c r="O325" s="38">
        <v>11.8</v>
      </c>
      <c r="P325"/>
    </row>
    <row r="326" spans="1:16" ht="11.1" customHeight="1" x14ac:dyDescent="0.25">
      <c r="A326" s="60">
        <v>12</v>
      </c>
      <c r="B326" s="54" t="s">
        <v>8</v>
      </c>
      <c r="C326" s="38"/>
      <c r="D326" s="38">
        <v>45.64</v>
      </c>
      <c r="E326" s="38">
        <v>46.07</v>
      </c>
      <c r="F326" s="38">
        <v>203.06</v>
      </c>
      <c r="G326" s="38">
        <v>1431.15</v>
      </c>
      <c r="H326" s="38">
        <v>97.122000000000014</v>
      </c>
      <c r="I326" s="38">
        <v>128.29</v>
      </c>
      <c r="J326" s="38">
        <v>265.74</v>
      </c>
      <c r="K326" s="38">
        <v>10.39</v>
      </c>
      <c r="L326" s="38">
        <v>1122.3</v>
      </c>
      <c r="M326" s="38">
        <v>643.30999999999983</v>
      </c>
      <c r="N326" s="38">
        <v>193.32999999999998</v>
      </c>
      <c r="O326" s="38">
        <v>12.349999999999998</v>
      </c>
      <c r="P326"/>
    </row>
    <row r="327" spans="1:16" ht="11.1" customHeight="1" x14ac:dyDescent="0.25">
      <c r="A327" s="60"/>
      <c r="B327" s="60" t="s">
        <v>98</v>
      </c>
      <c r="C327" s="38"/>
      <c r="D327" s="61">
        <f t="shared" ref="D327:F327" si="38">SUM(D321:D326)</f>
        <v>270.255</v>
      </c>
      <c r="E327" s="61">
        <f t="shared" si="38"/>
        <v>279.27</v>
      </c>
      <c r="F327" s="61">
        <f t="shared" si="38"/>
        <v>1151.32</v>
      </c>
      <c r="G327" s="61">
        <f>SUM(G321:G326)</f>
        <v>8481.59</v>
      </c>
      <c r="H327" s="61">
        <f t="shared" ref="H327:O327" si="39">SUM(H321:H326)</f>
        <v>144.96</v>
      </c>
      <c r="I327" s="61">
        <f t="shared" si="39"/>
        <v>682.92</v>
      </c>
      <c r="J327" s="61">
        <f t="shared" si="39"/>
        <v>545.452</v>
      </c>
      <c r="K327" s="61">
        <f t="shared" si="39"/>
        <v>66.522000000000006</v>
      </c>
      <c r="L327" s="61">
        <f t="shared" si="39"/>
        <v>5481.3200000000006</v>
      </c>
      <c r="M327" s="61">
        <f t="shared" si="39"/>
        <v>5116.7399999999989</v>
      </c>
      <c r="N327" s="61">
        <f t="shared" si="39"/>
        <v>1578.85</v>
      </c>
      <c r="O327" s="61">
        <f t="shared" si="39"/>
        <v>257.38000000000005</v>
      </c>
      <c r="P327"/>
    </row>
    <row r="328" spans="1:16" ht="11.1" customHeight="1" x14ac:dyDescent="0.25">
      <c r="A328" s="60"/>
      <c r="B328" s="60"/>
      <c r="C328" s="38"/>
      <c r="D328" s="20"/>
      <c r="E328" s="38"/>
      <c r="F328" s="38"/>
      <c r="G328" s="52">
        <f>G327*100/14100</f>
        <v>60.153120567375886</v>
      </c>
      <c r="H328" s="79">
        <f t="shared" ref="H328:K328" si="40">H319+H327</f>
        <v>237.37800000000001</v>
      </c>
      <c r="I328" s="79">
        <f t="shared" si="40"/>
        <v>1348.7350000000001</v>
      </c>
      <c r="J328" s="79">
        <f t="shared" si="40"/>
        <v>898.39300000000003</v>
      </c>
      <c r="K328" s="79">
        <f t="shared" si="40"/>
        <v>165.28399999999999</v>
      </c>
      <c r="L328" s="80">
        <f>L319+L327</f>
        <v>10758.03</v>
      </c>
      <c r="M328" s="80">
        <f t="shared" ref="M328:O328" si="41">M319+M327</f>
        <v>10101.599999999999</v>
      </c>
      <c r="N328" s="79">
        <f t="shared" si="41"/>
        <v>3450.67</v>
      </c>
      <c r="O328" s="79">
        <f t="shared" si="41"/>
        <v>528.21</v>
      </c>
      <c r="P328"/>
    </row>
  </sheetData>
  <mergeCells count="101">
    <mergeCell ref="A311:C312"/>
    <mergeCell ref="F311:F312"/>
    <mergeCell ref="G311:G312"/>
    <mergeCell ref="H311:K311"/>
    <mergeCell ref="L311:O311"/>
    <mergeCell ref="H263:K263"/>
    <mergeCell ref="L263:O263"/>
    <mergeCell ref="C287:D287"/>
    <mergeCell ref="A289:A290"/>
    <mergeCell ref="B289:B290"/>
    <mergeCell ref="C289:C290"/>
    <mergeCell ref="F289:F290"/>
    <mergeCell ref="G289:G290"/>
    <mergeCell ref="H289:K289"/>
    <mergeCell ref="L289:O289"/>
    <mergeCell ref="A263:A264"/>
    <mergeCell ref="B263:B264"/>
    <mergeCell ref="C263:C264"/>
    <mergeCell ref="F263:F264"/>
    <mergeCell ref="G263:G264"/>
    <mergeCell ref="G238:G239"/>
    <mergeCell ref="H238:K238"/>
    <mergeCell ref="L238:O238"/>
    <mergeCell ref="C261:D261"/>
    <mergeCell ref="C236:D236"/>
    <mergeCell ref="A238:A239"/>
    <mergeCell ref="B238:B239"/>
    <mergeCell ref="C238:C239"/>
    <mergeCell ref="F238:F239"/>
    <mergeCell ref="A212:A213"/>
    <mergeCell ref="B212:B213"/>
    <mergeCell ref="C212:C213"/>
    <mergeCell ref="F212:F213"/>
    <mergeCell ref="G212:G213"/>
    <mergeCell ref="H212:K212"/>
    <mergeCell ref="L212:O212"/>
    <mergeCell ref="A188:A189"/>
    <mergeCell ref="B188:B189"/>
    <mergeCell ref="C188:C189"/>
    <mergeCell ref="F188:F189"/>
    <mergeCell ref="G188:G189"/>
    <mergeCell ref="C186:D186"/>
    <mergeCell ref="C159:D159"/>
    <mergeCell ref="A161:A162"/>
    <mergeCell ref="B161:B162"/>
    <mergeCell ref="C161:C162"/>
    <mergeCell ref="F161:F162"/>
    <mergeCell ref="H188:K188"/>
    <mergeCell ref="L188:O188"/>
    <mergeCell ref="C210:D210"/>
    <mergeCell ref="H136:K136"/>
    <mergeCell ref="L136:O136"/>
    <mergeCell ref="C134:D134"/>
    <mergeCell ref="A136:A137"/>
    <mergeCell ref="B136:B137"/>
    <mergeCell ref="C136:C137"/>
    <mergeCell ref="F136:F137"/>
    <mergeCell ref="G136:G137"/>
    <mergeCell ref="G161:G162"/>
    <mergeCell ref="H161:K161"/>
    <mergeCell ref="L161:O161"/>
    <mergeCell ref="C106:D106"/>
    <mergeCell ref="A108:A109"/>
    <mergeCell ref="B108:B109"/>
    <mergeCell ref="C108:C109"/>
    <mergeCell ref="F108:F109"/>
    <mergeCell ref="G108:G109"/>
    <mergeCell ref="H57:K57"/>
    <mergeCell ref="L57:O57"/>
    <mergeCell ref="C81:D81"/>
    <mergeCell ref="A83:A84"/>
    <mergeCell ref="B83:B84"/>
    <mergeCell ref="C83:C84"/>
    <mergeCell ref="F83:F84"/>
    <mergeCell ref="G83:G84"/>
    <mergeCell ref="H83:K83"/>
    <mergeCell ref="G57:G58"/>
    <mergeCell ref="L83:O83"/>
    <mergeCell ref="H108:K108"/>
    <mergeCell ref="L108:O108"/>
    <mergeCell ref="C55:D55"/>
    <mergeCell ref="A57:A58"/>
    <mergeCell ref="B57:B58"/>
    <mergeCell ref="C57:C58"/>
    <mergeCell ref="F57:F58"/>
    <mergeCell ref="C30:D30"/>
    <mergeCell ref="A32:A33"/>
    <mergeCell ref="B32:B33"/>
    <mergeCell ref="C32:C33"/>
    <mergeCell ref="F32:F33"/>
    <mergeCell ref="G32:G33"/>
    <mergeCell ref="H32:K32"/>
    <mergeCell ref="L32:O32"/>
    <mergeCell ref="H6:K6"/>
    <mergeCell ref="L6:O6"/>
    <mergeCell ref="C4:D4"/>
    <mergeCell ref="A6:A7"/>
    <mergeCell ref="B6:B7"/>
    <mergeCell ref="C6:C7"/>
    <mergeCell ref="F6:F7"/>
    <mergeCell ref="G6:G7"/>
  </mergeCells>
  <pageMargins left="0.25" right="0.25" top="0.75" bottom="0.75" header="0.3" footer="0.3"/>
  <pageSetup paperSize="9" scale="10" fitToWidth="0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7-11 весна-лето</vt:lpstr>
      <vt:lpstr>11-18 весна-лето</vt:lpstr>
      <vt:lpstr>11-18 осень -зима</vt:lpstr>
      <vt:lpstr>7-11 осень -зима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2015-11-20T09:11:08Z</cp:lastPrinted>
  <dcterms:created xsi:type="dcterms:W3CDTF">2006-09-28T05:33:49Z</dcterms:created>
  <dcterms:modified xsi:type="dcterms:W3CDTF">2024-09-04T07:13:05Z</dcterms:modified>
</cp:coreProperties>
</file>